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560" tabRatio="882"/>
  </bookViews>
  <sheets>
    <sheet name="f1" sheetId="3" r:id="rId1"/>
    <sheet name="f2" sheetId="30" r:id="rId2"/>
    <sheet name="f3" sheetId="2" r:id="rId3"/>
    <sheet name="t1" sheetId="12" r:id="rId4"/>
    <sheet name="f4" sheetId="13" r:id="rId5"/>
    <sheet name="f5" sheetId="15" r:id="rId6"/>
    <sheet name="f6" sheetId="16" r:id="rId7"/>
    <sheet name="t2" sheetId="17" r:id="rId8"/>
    <sheet name="t3" sheetId="18" r:id="rId9"/>
    <sheet name="t4" sheetId="19" r:id="rId10"/>
    <sheet name="t5" sheetId="20" r:id="rId11"/>
    <sheet name="f7" sheetId="29" r:id="rId12"/>
    <sheet name="f8" sheetId="22" r:id="rId13"/>
    <sheet name="f 9 e 10" sheetId="23" r:id="rId14"/>
    <sheet name="t6" sheetId="24" r:id="rId15"/>
    <sheet name="t7" sheetId="25" r:id="rId16"/>
    <sheet name="f11" sheetId="27" r:id="rId17"/>
    <sheet name="f12" sheetId="28" r:id="rId18"/>
  </sheets>
  <externalReferences>
    <externalReference r:id="rId19"/>
  </externalReferences>
  <definedNames>
    <definedName name="_Key1" localSheetId="2" hidden="1">#REF!</definedName>
    <definedName name="_Key1" localSheetId="11" hidden="1">#REF!</definedName>
    <definedName name="_Key1" localSheetId="14" hidden="1">#REF!</definedName>
    <definedName name="_Key1" hidden="1">#REF!</definedName>
    <definedName name="_Order1" hidden="1">255</definedName>
    <definedName name="_Regression_Int" hidden="1">1</definedName>
    <definedName name="_Sort" localSheetId="1" hidden="1">#REF!</definedName>
    <definedName name="_Sort" localSheetId="2" hidden="1">#REF!</definedName>
    <definedName name="_Sort" localSheetId="11" hidden="1">#REF!</definedName>
    <definedName name="_Sort" localSheetId="14" hidden="1">#REF!</definedName>
    <definedName name="_Sort" hidden="1">#REF!</definedName>
    <definedName name="Anno" localSheetId="1">'[1]1.01.1'!$C$3</definedName>
    <definedName name="Anno" localSheetId="11">#REF!</definedName>
    <definedName name="Anno" localSheetId="14">#REF!</definedName>
    <definedName name="Anno">#REF!</definedName>
    <definedName name="_xlnm.Print_Area" localSheetId="13">'f 9 e 10'!$D$2:$Q$64</definedName>
    <definedName name="_xlnm.Print_Area" localSheetId="16">'f11'!$B$19:$K$45</definedName>
    <definedName name="_xlnm.Print_Area" localSheetId="17">'f12'!$B$12:$O$29</definedName>
    <definedName name="_xlnm.Print_Area" localSheetId="10">'t5'!$A$1:$E$17</definedName>
    <definedName name="_xlnm.Print_Area" localSheetId="14">'t6'!$A$1:$H$30</definedName>
    <definedName name="_xlnm.Print_Area" localSheetId="15">'t7'!$A$1:$G$16</definedName>
    <definedName name="Area_stampa_MI" localSheetId="1">#REF!</definedName>
    <definedName name="Area_stampa_MI" localSheetId="2">#REF!</definedName>
    <definedName name="Area_stampa_MI" localSheetId="11">#REF!</definedName>
    <definedName name="Area_stampa_MI" localSheetId="14">#REF!</definedName>
    <definedName name="Area_stampa_MI" localSheetId="15">#REF!</definedName>
    <definedName name="Area_stampa_MI">#REF!</definedName>
    <definedName name="Print_Area_MI" localSheetId="1">#REF!</definedName>
    <definedName name="Print_Area_MI" localSheetId="2">#REF!</definedName>
    <definedName name="Print_Area_MI" localSheetId="14">#REF!</definedName>
    <definedName name="Print_Area_MI" localSheetId="15">#REF!</definedName>
    <definedName name="Print_Area_MI">#REF!</definedName>
    <definedName name="Query2" localSheetId="1">#REF!</definedName>
    <definedName name="Query2" localSheetId="2">#REF!</definedName>
    <definedName name="Query2" localSheetId="14">#REF!</definedName>
    <definedName name="Query2" localSheetId="15">#REF!</definedName>
    <definedName name="Query2">#REF!</definedName>
    <definedName name="Totale_Generale" localSheetId="2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30" l="1"/>
  <c r="C25" i="13" l="1"/>
  <c r="D25" i="13"/>
  <c r="B25" i="13"/>
  <c r="F15" i="27" l="1"/>
  <c r="H15" i="27" s="1"/>
  <c r="F14" i="27"/>
  <c r="G14" i="27" s="1"/>
  <c r="F13" i="27"/>
  <c r="F12" i="27"/>
  <c r="H12" i="27" s="1"/>
  <c r="F11" i="27"/>
  <c r="F10" i="27"/>
  <c r="G10" i="27" s="1"/>
  <c r="F9" i="27"/>
  <c r="H9" i="27" s="1"/>
  <c r="F8" i="27"/>
  <c r="H8" i="27" s="1"/>
  <c r="F7" i="27"/>
  <c r="H7" i="27" s="1"/>
  <c r="F6" i="27"/>
  <c r="H6" i="27" l="1"/>
  <c r="G6" i="27"/>
  <c r="H11" i="27"/>
  <c r="G11" i="27"/>
  <c r="H13" i="27"/>
  <c r="G13" i="27"/>
  <c r="G8" i="27"/>
  <c r="H10" i="27"/>
  <c r="G9" i="27"/>
  <c r="H14" i="27"/>
  <c r="G7" i="27"/>
  <c r="G12" i="27"/>
  <c r="G15" i="27"/>
  <c r="J8" i="27" l="1"/>
  <c r="E9" i="25"/>
  <c r="C9" i="25"/>
  <c r="B9" i="25"/>
  <c r="E22" i="24"/>
  <c r="C22" i="24"/>
  <c r="B22" i="24"/>
  <c r="B51" i="23"/>
  <c r="B26" i="23"/>
  <c r="G26" i="12" l="1"/>
  <c r="F26" i="12"/>
  <c r="E26" i="12"/>
  <c r="D26" i="12"/>
  <c r="C26" i="12"/>
  <c r="B26" i="12"/>
</calcChain>
</file>

<file path=xl/sharedStrings.xml><?xml version="1.0" encoding="utf-8"?>
<sst xmlns="http://schemas.openxmlformats.org/spreadsheetml/2006/main" count="470" uniqueCount="309">
  <si>
    <t xml:space="preserve">Panetteria biscotteria </t>
  </si>
  <si>
    <t xml:space="preserve">Ortofrutticoli e vegetali </t>
  </si>
  <si>
    <t>Salumi</t>
  </si>
  <si>
    <t>Formaggi</t>
  </si>
  <si>
    <t xml:space="preserve">Condimenti e spezie   </t>
  </si>
  <si>
    <t xml:space="preserve">Oli d'oliva  </t>
  </si>
  <si>
    <t>Carni fresche</t>
  </si>
  <si>
    <t>Paste</t>
  </si>
  <si>
    <t>Pesci e crostacei</t>
  </si>
  <si>
    <t>Prodotti di origine animale</t>
  </si>
  <si>
    <t>Altri  *</t>
  </si>
  <si>
    <t xml:space="preserve">DOP/IGP </t>
  </si>
  <si>
    <t>Castagna di Roccamonfina</t>
  </si>
  <si>
    <t>lenticchia di Onano</t>
  </si>
  <si>
    <t>*Liquirizia di Calabria, Olio essenziale di Bergamotto di Reggio Calabria, Cioccolato di Modica.</t>
  </si>
  <si>
    <t>Fonte: Banca dati e-Ambrosia.</t>
  </si>
  <si>
    <t>Aggiornamento: 30 novembre 2023.</t>
  </si>
  <si>
    <t>Fig. 9.2 - I numeri delle DOP e IGP per principali categorie, 2022</t>
  </si>
  <si>
    <t>Operatori (n.)</t>
  </si>
  <si>
    <t>Produzione (t)</t>
  </si>
  <si>
    <t>Valore della produzione (milioni di euro)</t>
  </si>
  <si>
    <t>Ortofrutticoli e cereali</t>
  </si>
  <si>
    <t xml:space="preserve">Aceti balsamici </t>
  </si>
  <si>
    <t>Ortofrutticoli  e cereali</t>
  </si>
  <si>
    <t>Oli d'oliva</t>
  </si>
  <si>
    <t>Aceti balsamici</t>
  </si>
  <si>
    <t>Altri prodotti di origine animale</t>
  </si>
  <si>
    <t>Paste alimentari</t>
  </si>
  <si>
    <t xml:space="preserve">Carni fresche </t>
  </si>
  <si>
    <t>Pesci molluschi crostacei</t>
  </si>
  <si>
    <t>Panetteria e Pasticc.</t>
  </si>
  <si>
    <t>Panetteria e Pasticceria</t>
  </si>
  <si>
    <t xml:space="preserve">Altri prodotti* </t>
  </si>
  <si>
    <t>Altri prodotti*</t>
  </si>
  <si>
    <t xml:space="preserve">Totale </t>
  </si>
  <si>
    <t>TOTALE</t>
  </si>
  <si>
    <t>* Oli essenziali, paste alimentari,cioccolato, spezie, sale, piatti pronti.</t>
  </si>
  <si>
    <t>* Spezie, altri prodotti di origine animale, cioccolato, pesci, STG</t>
  </si>
  <si>
    <t xml:space="preserve">Fonte: Qualivita-Ismea </t>
  </si>
  <si>
    <t>Prodotti agroalimentari</t>
  </si>
  <si>
    <t>Vino</t>
  </si>
  <si>
    <t>Piemonte</t>
  </si>
  <si>
    <t>Canelli DOP</t>
  </si>
  <si>
    <t>Valle d'Aosta</t>
  </si>
  <si>
    <t>Lombardia</t>
  </si>
  <si>
    <t>Liguria</t>
  </si>
  <si>
    <t>Trentino - Alto Adige</t>
  </si>
  <si>
    <t>Veneto</t>
  </si>
  <si>
    <t>Friuli Venezia Giulia</t>
  </si>
  <si>
    <t>Emilia-Romagna</t>
  </si>
  <si>
    <t>Toscana</t>
  </si>
  <si>
    <t>Ciliegia di Lari</t>
  </si>
  <si>
    <t>Umbria</t>
  </si>
  <si>
    <t>Marche</t>
  </si>
  <si>
    <t>Lazio</t>
  </si>
  <si>
    <t>Asparago di canino</t>
  </si>
  <si>
    <t>Abruzzo</t>
  </si>
  <si>
    <t>Molise</t>
  </si>
  <si>
    <t>Campania</t>
  </si>
  <si>
    <t>Olio Campania IGP</t>
  </si>
  <si>
    <t>Ciliegia di Bracigliano IGP</t>
  </si>
  <si>
    <t>Puglia</t>
  </si>
  <si>
    <t>Basilicata</t>
  </si>
  <si>
    <t>Calabria</t>
  </si>
  <si>
    <t>Cedro DOP</t>
  </si>
  <si>
    <t>Sicilia</t>
  </si>
  <si>
    <t>Sardegna</t>
  </si>
  <si>
    <t>Seaddas IGP</t>
  </si>
  <si>
    <t xml:space="preserve">Aggiornamento: 30 novembre 2023.  </t>
  </si>
  <si>
    <t>Fonte: Qualivita.</t>
  </si>
  <si>
    <t>Tab. 9.1 - Superfici impiantate ammissibili alla produzione dei diversi tipi di vino (ha), 2022</t>
  </si>
  <si>
    <t>Vini DOP
1*</t>
  </si>
  <si>
    <t>Vini IGP</t>
  </si>
  <si>
    <t>Vini senza DOP/IGT situati in zona DOP/IGT</t>
  </si>
  <si>
    <t>Vini senza DOP/IGT situati fuori zona DOP/IGT</t>
  </si>
  <si>
    <t xml:space="preserve">Totale
</t>
  </si>
  <si>
    <t>inclusi nella colonna 1*</t>
  </si>
  <si>
    <t>non inclusi nella colonna 1</t>
  </si>
  <si>
    <t>PA Trento</t>
  </si>
  <si>
    <t>PA Bolzano</t>
  </si>
  <si>
    <t>Emilia Romagna</t>
  </si>
  <si>
    <t>Totale ITALIA</t>
  </si>
  <si>
    <t xml:space="preserve">* Le superfici registrate a DOP possono essere impiegate a seconda delle condizioni dell'annata viticola o delle scelte aziendali anche per la produzione dei vini IGP. </t>
  </si>
  <si>
    <t>Fonte: Inventario vitivinicolo</t>
  </si>
  <si>
    <t xml:space="preserve">Fig. 9.4 - Incidenza della produzione di vino DOP e IGP sul totale, 2022 </t>
  </si>
  <si>
    <t>vino da tavola</t>
  </si>
  <si>
    <t>vino DOP</t>
  </si>
  <si>
    <t>vino IGP</t>
  </si>
  <si>
    <t xml:space="preserve">  Piemonte</t>
  </si>
  <si>
    <t>-</t>
  </si>
  <si>
    <t xml:space="preserve">  Valle d'Aosta </t>
  </si>
  <si>
    <t xml:space="preserve">  Liguria</t>
  </si>
  <si>
    <t xml:space="preserve">  Lombardia</t>
  </si>
  <si>
    <t xml:space="preserve">  Trentino-Alto Adige</t>
  </si>
  <si>
    <t xml:space="preserve">  Veneto</t>
  </si>
  <si>
    <t xml:space="preserve">  Friuli Venezia Giulia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</si>
  <si>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</si>
  <si>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</si>
  <si>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</si>
  <si>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</si>
  <si>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</si>
  <si>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</si>
  <si>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</si>
  <si>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</si>
  <si>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</si>
  <si>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</si>
  <si>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</si>
  <si>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</si>
  <si>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</si>
  <si>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>ITALIA</t>
  </si>
  <si>
    <t>Fonte: ISTAT</t>
  </si>
  <si>
    <t>Categorie</t>
  </si>
  <si>
    <t>PAT</t>
  </si>
  <si>
    <t>Birre</t>
  </si>
  <si>
    <t>Condimenti</t>
  </si>
  <si>
    <t>Grassi (burro, margarina, oli)</t>
  </si>
  <si>
    <t>Bevande analcoliche, distillati e liquori</t>
  </si>
  <si>
    <t xml:space="preserve">Preparazioni di pesci, molluschi e crostacei </t>
  </si>
  <si>
    <t>Prodotti di origine animale (miele, lattiero-caseari)</t>
  </si>
  <si>
    <t>Prodotti della gastronomia</t>
  </si>
  <si>
    <t>Carni (e frattaglie) fresche e preparate</t>
  </si>
  <si>
    <t>Prodotti vegetali naturali o trasformati</t>
  </si>
  <si>
    <t>Paste fresche, panetteria, biscotteria, pasticceria e confetteria</t>
  </si>
  <si>
    <t>23° revisione dell’elenco nazionale dei prodotti agro-alimentari tradizionali, decreto MASAF 22 maggio 2023</t>
  </si>
  <si>
    <t>Bolzano</t>
  </si>
  <si>
    <t>Trento</t>
  </si>
  <si>
    <t>Totale</t>
  </si>
  <si>
    <t>Tab. 9.2 - OPERATORI BIOLOGICI PER REGIONE, 2022</t>
  </si>
  <si>
    <t>Operatori</t>
  </si>
  <si>
    <t>Produttori
esclusivi</t>
  </si>
  <si>
    <t>Produttori/
trasformatori</t>
  </si>
  <si>
    <t>Trasformatori esclusivi</t>
  </si>
  <si>
    <t>n.</t>
  </si>
  <si>
    <t>var. % 2022/21</t>
  </si>
  <si>
    <t>Trentino-Alto Adige</t>
  </si>
  <si>
    <t>Friuli-Venezia Giulia</t>
  </si>
  <si>
    <t>Italia</t>
  </si>
  <si>
    <t>Nord</t>
  </si>
  <si>
    <t>Centro</t>
  </si>
  <si>
    <t>Sud e isole</t>
  </si>
  <si>
    <t>Fonte: elaborazioni su dati SINAB.</t>
  </si>
  <si>
    <t>Tab. 9.3 - SUPERFICIE BIOLOGICA PER REGIONE, 2022</t>
  </si>
  <si>
    <t>ha</t>
  </si>
  <si>
    <t>%</t>
  </si>
  <si>
    <t>media az.
(ha)</t>
  </si>
  <si>
    <t>Fonte: elaborazioni su dati SINAB e ISTAT.</t>
  </si>
  <si>
    <t>Tab. 9.4 - SUPERFICI BIOLOGICHE PER ORIENTAMENTO PRODUTTIVO, 2022</t>
  </si>
  <si>
    <t>Orientamento produttivo</t>
  </si>
  <si>
    <t xml:space="preserve">SAU </t>
  </si>
  <si>
    <t>incidenza</t>
  </si>
  <si>
    <t>Variazione SAU 2022/21</t>
  </si>
  <si>
    <t>in conversione</t>
  </si>
  <si>
    <t>biologica</t>
  </si>
  <si>
    <t>totale</t>
  </si>
  <si>
    <t>di cui in conversione</t>
  </si>
  <si>
    <t>bio+in conv. / totale</t>
  </si>
  <si>
    <t>Totale seminativi</t>
  </si>
  <si>
    <t>di cui:</t>
  </si>
  <si>
    <t>Cereali</t>
  </si>
  <si>
    <t>Colture proteiche, leguminose da granella</t>
  </si>
  <si>
    <t>Piante da radice</t>
  </si>
  <si>
    <t>Colture industriali</t>
  </si>
  <si>
    <t>Ortaggi freschi, fragole, funghi coltivati</t>
  </si>
  <si>
    <t>Foraggere</t>
  </si>
  <si>
    <t>Altri seminativi</t>
  </si>
  <si>
    <t>Prati permanenti e pascoli</t>
  </si>
  <si>
    <t>Totale permanenti</t>
  </si>
  <si>
    <t>Frutta in guscio</t>
  </si>
  <si>
    <t>Agrumi</t>
  </si>
  <si>
    <t>Olivo</t>
  </si>
  <si>
    <t>Vite</t>
  </si>
  <si>
    <t>Altre permanenti</t>
  </si>
  <si>
    <t>Terreni a riposo</t>
  </si>
  <si>
    <t xml:space="preserve">Fonte: elaborazioni su dati SINAB </t>
  </si>
  <si>
    <t>Tab. 9.5 - CONSISTENZA DELLA ZOOTECNIA BIOLOGICA PER SPECIE ALLEVATA, 2022</t>
  </si>
  <si>
    <t>n. capi</t>
  </si>
  <si>
    <t>Var. % 2022/21</t>
  </si>
  <si>
    <t>Bovini</t>
  </si>
  <si>
    <t>Ovini</t>
  </si>
  <si>
    <t>Suini</t>
  </si>
  <si>
    <t>Caprini</t>
  </si>
  <si>
    <t>Equini</t>
  </si>
  <si>
    <t>Pollame</t>
  </si>
  <si>
    <t>Api (in numero di arnie)</t>
  </si>
  <si>
    <t xml:space="preserve">    sulle diverse categorie di bestiame. </t>
  </si>
  <si>
    <t>Consumi biologici in Italia ed export, 2023</t>
  </si>
  <si>
    <t>Esportazioni</t>
  </si>
  <si>
    <t>Mercato domestico</t>
  </si>
  <si>
    <t>Consumi domestici</t>
  </si>
  <si>
    <t>Ristorazione collettiva</t>
  </si>
  <si>
    <t>(anno terminante a luglio)</t>
  </si>
  <si>
    <t>Fonte: elaborazione dati Osservatorio Nomisma - SANA 2023</t>
  </si>
  <si>
    <t>Consumi domestici di prodotti biologici per canale di distribuzione in Italia (milioni di euro)</t>
  </si>
  <si>
    <t>Var. %</t>
  </si>
  <si>
    <t>Distribuzione moderna</t>
  </si>
  <si>
    <t>Negozi specializzati</t>
  </si>
  <si>
    <t>Altri canali</t>
  </si>
  <si>
    <t>Fonte: elaborazione dati Osservatorio Nomisma - Sana 2023 - anno terminante a luglio</t>
  </si>
  <si>
    <t>Tab. X – Notifiche RASFF riguardanti i prodotti di origine italiana, 2022</t>
  </si>
  <si>
    <t>Fig. 9.9 – Notifiche RASFF riguardanti i prodotti di origine italiana, 2022</t>
  </si>
  <si>
    <t>Categoria di prodotto</t>
  </si>
  <si>
    <t>Notifiche (n.)</t>
  </si>
  <si>
    <t>Carni escluso pollame</t>
  </si>
  <si>
    <t>Cereali e prodotti da forno</t>
  </si>
  <si>
    <t>Latte e derivati</t>
  </si>
  <si>
    <t>Molluschi bivalvi</t>
  </si>
  <si>
    <t>Materie prime per mangimi</t>
  </si>
  <si>
    <t>Frutta e vegetali</t>
  </si>
  <si>
    <t>Frutta a guscio, prodotti a base di noci e semi</t>
  </si>
  <si>
    <t>Cibi dietetetici e integratori alimentari</t>
  </si>
  <si>
    <t>Piatti pronti e snacks</t>
  </si>
  <si>
    <t>Pesci e prodotti della pesca</t>
  </si>
  <si>
    <t>Zuppe, brodi, minestre, sughi</t>
  </si>
  <si>
    <t>Altri prodotti</t>
  </si>
  <si>
    <t>Erbe e spezie</t>
  </si>
  <si>
    <t>Materiali a contatto con alimenti</t>
  </si>
  <si>
    <t>Bevande non alcoliche</t>
  </si>
  <si>
    <t>Preparazioni di cacao, caffè e tè</t>
  </si>
  <si>
    <t>Gelati e dessert</t>
  </si>
  <si>
    <t>Grassi e oli</t>
  </si>
  <si>
    <t>Bevande alcoliche</t>
  </si>
  <si>
    <t>Pet food</t>
  </si>
  <si>
    <t>Fonte: Ministero della Salute, Relazione annuale RASFF, 2022.</t>
  </si>
  <si>
    <t>Tab. X – Categorie di pericoli riguardanti prodotti di origine italiana, 2022</t>
  </si>
  <si>
    <t>Tipologia di rischio</t>
  </si>
  <si>
    <t>Fig. 9.10 – Categorie di pericoli riguardanti prodotti di origine italiana, 2022</t>
  </si>
  <si>
    <t>Microrganismi patogeni</t>
  </si>
  <si>
    <t>Contaminazioni microbiologiche</t>
  </si>
  <si>
    <t>Allergeni</t>
  </si>
  <si>
    <t>Corpi estranei</t>
  </si>
  <si>
    <t>Micotossine</t>
  </si>
  <si>
    <t>Altro</t>
  </si>
  <si>
    <t>Residui di pesticidi</t>
  </si>
  <si>
    <t>Aspetti organolettici</t>
  </si>
  <si>
    <t>Migrazioni</t>
  </si>
  <si>
    <t>Metalli pesanti</t>
  </si>
  <si>
    <t>Additivi e aromi</t>
  </si>
  <si>
    <t>Irregolarità nell'etichettatura</t>
  </si>
  <si>
    <t>Inquinanti ambientali</t>
  </si>
  <si>
    <t>Contaminanti biologici</t>
  </si>
  <si>
    <t>Altri contaminanti</t>
  </si>
  <si>
    <t>Novel food</t>
  </si>
  <si>
    <t>Irregolarità nella confezione</t>
  </si>
  <si>
    <t>Residui di farmaci veterinari</t>
  </si>
  <si>
    <t>Settore</t>
  </si>
  <si>
    <t>Controlli (n.)</t>
  </si>
  <si>
    <t>Operatori controllati
(n.)</t>
  </si>
  <si>
    <t>Operatori irregolari
(%)</t>
  </si>
  <si>
    <t>Prodotti controllati
(n.)</t>
  </si>
  <si>
    <t>Campioni irregolari
(%)</t>
  </si>
  <si>
    <t>Vitivinicolo</t>
  </si>
  <si>
    <t>Oli</t>
  </si>
  <si>
    <t>Lattiero-caseario</t>
  </si>
  <si>
    <t>Ortofrutta</t>
  </si>
  <si>
    <t>Cereali e derivati</t>
  </si>
  <si>
    <t>Uova</t>
  </si>
  <si>
    <t>Conserve vegetali</t>
  </si>
  <si>
    <t>Miele</t>
  </si>
  <si>
    <t>Zuccheri</t>
  </si>
  <si>
    <t>Bevande spiritose</t>
  </si>
  <si>
    <t>Mangimi</t>
  </si>
  <si>
    <t>Fertilizzanti</t>
  </si>
  <si>
    <t>Sementi</t>
  </si>
  <si>
    <t>Prodotti fitosanitari</t>
  </si>
  <si>
    <t>Totale controlli</t>
  </si>
  <si>
    <t xml:space="preserve"> Fonte: MASAF, Dipartimento dell'Ispettorato centrale della tutela della qualità e della repressione frodi dei prodotti agroalimentari. Report attività 2022.</t>
  </si>
  <si>
    <t>Prodotti di qualità regolamentata</t>
  </si>
  <si>
    <t>Prodotti a denominazione protetta (DOP/IGP/STG)</t>
  </si>
  <si>
    <t>Vini DOCG, DOC e IGT</t>
  </si>
  <si>
    <t>Prodotti biologici</t>
  </si>
  <si>
    <t xml:space="preserve"> Fonte: MASAF. Dipartimento dell'Ispettorato centrale della tutela della qualità e della repressione frodi dei prodotti agroalimentari. Report attività 2022.</t>
  </si>
  <si>
    <t>Tonnellate</t>
  </si>
  <si>
    <t>Raccolto</t>
  </si>
  <si>
    <t>produzione agricola lasciata in campo</t>
  </si>
  <si>
    <t>% su totale scarto Italia</t>
  </si>
  <si>
    <t>Leguminose,patate, tuberi e bilbi</t>
  </si>
  <si>
    <t>Ortaggi in piena aria</t>
  </si>
  <si>
    <t>Piante industriali (tabacco,piante tessili e piante da semi oleose)</t>
  </si>
  <si>
    <t>Frutta Fresca</t>
  </si>
  <si>
    <t>Ortaggi in serra</t>
  </si>
  <si>
    <t>Fig. 9.11 - PRODUZIONE AGRICOLA LASCIATA IN CAMPO PER COMPARTO IN ITALIA (T.), 2022</t>
  </si>
  <si>
    <t>ATTENZIONE: INSERIRE ANCHE I VALORI ASSOLUTI ACCANTO ALLA LEGENDA</t>
  </si>
  <si>
    <t>PRODUZIONE AGRICOLA LASCIATA IN CAMPO PER COMPARTO IN ITALIA (T.), 2022</t>
  </si>
  <si>
    <t>Fonte: ISTAT.</t>
  </si>
  <si>
    <t>Frutta fresca</t>
  </si>
  <si>
    <t>Fig. 9.12 - EVOLUZIONE DELLA PRODUZIONE AGRICOLA LASCIATA IN CAMPO PER ALCUNI COMPARTI IN ITALIA (%)</t>
  </si>
  <si>
    <r>
      <t>Aceti balsamici</t>
    </r>
    <r>
      <rPr>
        <vertAlign val="superscript"/>
        <sz val="11"/>
        <rFont val="Calibri"/>
        <family val="2"/>
      </rPr>
      <t xml:space="preserve">1 </t>
    </r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</si>
  <si>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Aceti balsamici produzione in migliaia di litri.</t>
    </r>
  </si>
  <si>
    <r>
      <t xml:space="preserve">Tab. 9.7 - </t>
    </r>
    <r>
      <rPr>
        <b/>
        <i/>
        <sz val="10"/>
        <rFont val="Calibri"/>
        <family val="2"/>
      </rPr>
      <t>Attività di controllo dell'ICQRF sui prodotti di qualità regolamentata - 2022</t>
    </r>
  </si>
  <si>
    <r>
      <t>Prodotti irregolari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
(%)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</si>
  <si>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Comprese le irregolarità documentali e di etichettatura.</t>
    </r>
  </si>
  <si>
    <r>
      <t xml:space="preserve">Tab. 9.6 - </t>
    </r>
    <r>
      <rPr>
        <b/>
        <i/>
        <sz val="10"/>
        <rFont val="Calibri"/>
        <family val="2"/>
      </rPr>
      <t>Attività di controllo dell'ICQRF per settore merceologico - 2022</t>
    </r>
  </si>
  <si>
    <r>
      <t xml:space="preserve">Altri settori </t>
    </r>
    <r>
      <rPr>
        <vertAlign val="superscript"/>
        <sz val="10"/>
        <rFont val="Calibri"/>
        <family val="2"/>
      </rPr>
      <t>2</t>
    </r>
  </si>
  <si>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Prodotti dolciari, prodotti ittici, birre, aceti, spezie, bevande nervine, additivi, acque minerali e bevande analcoliche.</t>
    </r>
  </si>
  <si>
    <r>
      <t>% su zootecnia complessiva</t>
    </r>
    <r>
      <rPr>
        <vertAlign val="superscript"/>
        <sz val="10"/>
        <color theme="1"/>
        <rFont val="Calibri"/>
        <family val="2"/>
      </rPr>
      <t>1</t>
    </r>
  </si>
  <si>
    <r>
      <t>UBA</t>
    </r>
    <r>
      <rPr>
        <vertAlign val="superscript"/>
        <sz val="10"/>
        <color theme="1"/>
        <rFont val="Calibri"/>
        <family val="2"/>
      </rPr>
      <t>2</t>
    </r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</si>
  <si>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Zootecnia complessiva (consistenza capi) da Censimento Generale dell'Agricoltura 2020, ISTAT. </t>
    </r>
  </si>
  <si>
    <r>
      <rPr>
        <vertAlign val="superscript"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 xml:space="preserve"> Le UBA sono stimate sulla base del numero di capi per specie, non essendo disponibili i dati di dettaglio </t>
    </r>
  </si>
  <si>
    <r>
      <t>Frutta</t>
    </r>
    <r>
      <rPr>
        <i/>
        <vertAlign val="superscript"/>
        <sz val="10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</si>
  <si>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La frutta comprende "frutta da zona temperata", "frutta da zona subtropicale", "piccoli frutti".</t>
    </r>
  </si>
  <si>
    <r>
      <t>SAU biologica</t>
    </r>
    <r>
      <rPr>
        <vertAlign val="superscript"/>
        <sz val="10"/>
        <rFont val="Calibri"/>
        <family val="2"/>
      </rPr>
      <t>1</t>
    </r>
  </si>
  <si>
    <r>
      <t>Incidenza su totale SAU</t>
    </r>
    <r>
      <rPr>
        <vertAlign val="superscript"/>
        <sz val="10"/>
        <rFont val="Calibri"/>
        <family val="2"/>
      </rPr>
      <t>2</t>
    </r>
  </si>
  <si>
    <r>
      <t>1</t>
    </r>
    <r>
      <rPr>
        <sz val="10"/>
        <rFont val="Calibri"/>
        <family val="2"/>
      </rPr>
      <t xml:space="preserve"> SAU biologica e in conversione.</t>
    </r>
  </si>
  <si>
    <r>
      <t xml:space="preserve">2 </t>
    </r>
    <r>
      <rPr>
        <sz val="10"/>
        <rFont val="Calibri"/>
        <family val="2"/>
      </rPr>
      <t>SAU totale da Censimento agricoltura 2020, ISTAT.</t>
    </r>
  </si>
  <si>
    <r>
      <t>Operatori complessivi</t>
    </r>
    <r>
      <rPr>
        <b/>
        <vertAlign val="superscript"/>
        <sz val="10"/>
        <rFont val="Calibri"/>
        <family val="2"/>
      </rPr>
      <t>1</t>
    </r>
  </si>
  <si>
    <r>
      <t xml:space="preserve">1 </t>
    </r>
    <r>
      <rPr>
        <sz val="10"/>
        <rFont val="Calibri"/>
        <family val="2"/>
      </rPr>
      <t>La somma di produttori e trasformatori non corrisponde agli operatori complessivi, che includono anche gli importatori</t>
    </r>
    <r>
      <rPr>
        <vertAlign val="superscript"/>
        <sz val="10"/>
        <rFont val="Calibri"/>
        <family val="2"/>
      </rPr>
      <t xml:space="preserve"> </t>
    </r>
  </si>
  <si>
    <r>
      <t>Italia</t>
    </r>
    <r>
      <rPr>
        <b/>
        <vertAlign val="superscript"/>
        <sz val="10"/>
        <rFont val="Calibri"/>
        <family val="2"/>
      </rPr>
      <t>2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</si>
  <si>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Alcuni prodotti sono interregionali pertanto la somma dei prodotti delle regioni non corrisponde al totale Italia.</t>
    </r>
  </si>
  <si>
    <t>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</si>
</sst>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_-;\-* #,##0.00_-;_-* \-??_-;_-@_-"/>
    <numFmt numFmtId="166" formatCode="_-[$€]\ * #,##0.00_-;\-[$€]\ * #,##0.00_-;_-[$€]\ * &quot;-&quot;??_-;_-@_-"/>
    <numFmt numFmtId="167" formatCode="0.0"/>
    <numFmt numFmtId="168" formatCode="#,##0.0"/>
    <numFmt numFmtId="169" formatCode="#,##0_ ;\-#,##0\ "/>
    <numFmt numFmtId="170" formatCode="#,##0.0_ ;\-#,##0.0\ 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sz val="11"/>
      <name val="Times New Roman"/>
      <family val="1"/>
    </font>
    <font>
      <b/>
      <i/>
      <sz val="16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rgb="FFFF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7"/>
      <name val="Calibri"/>
      <family val="2"/>
    </font>
    <font>
      <b/>
      <i/>
      <sz val="11"/>
      <name val="Calibri"/>
      <family val="2"/>
    </font>
    <font>
      <b/>
      <sz val="11"/>
      <color rgb="FFCC3300"/>
      <name val="Calibri"/>
      <family val="2"/>
    </font>
    <font>
      <b/>
      <i/>
      <sz val="11"/>
      <color theme="1"/>
      <name val="Calibri"/>
      <family val="2"/>
    </font>
    <font>
      <b/>
      <sz val="11"/>
      <color rgb="FF00B050"/>
      <name val="Calibri"/>
      <family val="2"/>
    </font>
    <font>
      <b/>
      <sz val="11"/>
      <color rgb="FFCCCC00"/>
      <name val="Calibri"/>
      <family val="2"/>
    </font>
    <font>
      <vertAlign val="superscript"/>
      <sz val="11"/>
      <name val="Calibri"/>
      <family val="2"/>
    </font>
    <font>
      <b/>
      <sz val="11"/>
      <color rgb="FFFF3300"/>
      <name val="Calibri"/>
      <family val="2"/>
    </font>
    <font>
      <b/>
      <sz val="11"/>
      <color rgb="FF33CCCC"/>
      <name val="Calibri"/>
      <family val="2"/>
    </font>
    <font>
      <vertAlign val="superscript"/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i/>
      <sz val="10"/>
      <color theme="1"/>
      <name val="Calibri"/>
      <family val="2"/>
    </font>
    <font>
      <b/>
      <sz val="10"/>
      <name val="Calibri"/>
      <family val="2"/>
    </font>
    <font>
      <b/>
      <sz val="8"/>
      <color theme="1"/>
      <name val="Calibri"/>
      <family val="2"/>
    </font>
    <font>
      <b/>
      <i/>
      <sz val="10"/>
      <name val="Calibri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i/>
      <sz val="10"/>
      <name val="Calibri"/>
      <family val="2"/>
    </font>
    <font>
      <sz val="10"/>
      <color rgb="FF2A2A25"/>
      <name val="Calibri"/>
      <family val="2"/>
    </font>
    <font>
      <b/>
      <sz val="10"/>
      <color rgb="FF2A2A25"/>
      <name val="Calibri"/>
      <family val="2"/>
    </font>
    <font>
      <vertAlign val="subscript"/>
      <sz val="10"/>
      <color rgb="FF2A2A25"/>
      <name val="Calibri"/>
      <family val="2"/>
    </font>
    <font>
      <vertAlign val="superscript"/>
      <sz val="10"/>
      <color theme="1"/>
      <name val="Calibri"/>
      <family val="2"/>
    </font>
    <font>
      <b/>
      <i/>
      <sz val="10"/>
      <color theme="1" tint="0.34998626667073579"/>
      <name val="Calibri"/>
      <family val="2"/>
    </font>
    <font>
      <i/>
      <sz val="10"/>
      <color theme="1" tint="0.34998626667073579"/>
      <name val="Calibri"/>
      <family val="2"/>
    </font>
    <font>
      <i/>
      <vertAlign val="superscript"/>
      <sz val="10"/>
      <name val="Calibri"/>
      <family val="2"/>
    </font>
    <font>
      <b/>
      <vertAlign val="superscript"/>
      <sz val="10"/>
      <name val="Calibri"/>
      <family val="2"/>
    </font>
    <font>
      <sz val="10"/>
      <color rgb="FF000000"/>
      <name val="Calibri"/>
      <family val="2"/>
    </font>
    <font>
      <b/>
      <i/>
      <sz val="10"/>
      <color theme="1"/>
      <name val="Calibri"/>
      <family val="2"/>
    </font>
    <font>
      <sz val="10"/>
      <color rgb="FF0070C0"/>
      <name val="Calibri"/>
      <family val="2"/>
    </font>
    <font>
      <b/>
      <sz val="10"/>
      <color rgb="FF000000"/>
      <name val="Calibri"/>
      <family val="2"/>
    </font>
    <font>
      <sz val="10"/>
      <color rgb="FF595959"/>
      <name val="Calibri"/>
      <family val="2"/>
    </font>
    <font>
      <sz val="10"/>
      <color indexed="9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4D8E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/>
      <bottom style="thin">
        <color theme="3" tint="0.39994506668294322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/>
      <diagonal/>
    </border>
    <border>
      <left/>
      <right/>
      <top style="thin">
        <color theme="3" tint="0.39994506668294322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/>
      <top style="thin">
        <color rgb="FF5B9BD5"/>
      </top>
      <bottom style="thin">
        <color rgb="FF5B9BD5"/>
      </bottom>
      <diagonal/>
    </border>
  </borders>
  <cellStyleXfs count="15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4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165" fontId="8" fillId="0" borderId="0" applyBorder="0" applyProtection="0"/>
    <xf numFmtId="166" fontId="9" fillId="0" borderId="0"/>
  </cellStyleXfs>
  <cellXfs count="283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2" borderId="0" xfId="0" applyFont="1" applyFill="1"/>
    <xf numFmtId="0" fontId="14" fillId="0" borderId="0" xfId="0" applyFont="1"/>
    <xf numFmtId="0" fontId="15" fillId="0" borderId="0" xfId="0" applyFont="1"/>
    <xf numFmtId="3" fontId="14" fillId="0" borderId="0" xfId="0" applyNumberFormat="1" applyFont="1"/>
    <xf numFmtId="3" fontId="16" fillId="0" borderId="0" xfId="0" applyNumberFormat="1" applyFont="1"/>
    <xf numFmtId="3" fontId="15" fillId="0" borderId="0" xfId="0" applyNumberFormat="1" applyFont="1"/>
    <xf numFmtId="170" fontId="17" fillId="0" borderId="0" xfId="7" applyNumberFormat="1" applyFont="1"/>
    <xf numFmtId="0" fontId="11" fillId="2" borderId="0" xfId="0" applyFont="1" applyFill="1"/>
    <xf numFmtId="3" fontId="18" fillId="0" borderId="0" xfId="0" applyNumberFormat="1" applyFont="1"/>
    <xf numFmtId="168" fontId="19" fillId="0" borderId="0" xfId="7" applyNumberFormat="1" applyFont="1"/>
    <xf numFmtId="3" fontId="20" fillId="0" borderId="0" xfId="0" applyNumberFormat="1" applyFont="1"/>
    <xf numFmtId="3" fontId="21" fillId="0" borderId="0" xfId="0" applyNumberFormat="1" applyFont="1"/>
    <xf numFmtId="3" fontId="23" fillId="0" borderId="0" xfId="0" applyNumberFormat="1" applyFont="1"/>
    <xf numFmtId="3" fontId="24" fillId="0" borderId="0" xfId="0" applyNumberFormat="1" applyFont="1"/>
    <xf numFmtId="168" fontId="11" fillId="0" borderId="0" xfId="7" applyNumberFormat="1" applyFont="1"/>
    <xf numFmtId="3" fontId="14" fillId="2" borderId="0" xfId="0" applyNumberFormat="1" applyFont="1" applyFill="1"/>
    <xf numFmtId="3" fontId="15" fillId="2" borderId="0" xfId="0" applyNumberFormat="1" applyFont="1" applyFill="1"/>
    <xf numFmtId="168" fontId="11" fillId="0" borderId="0" xfId="0" applyNumberFormat="1" applyFont="1"/>
    <xf numFmtId="170" fontId="15" fillId="0" borderId="0" xfId="7" applyNumberFormat="1" applyFont="1"/>
    <xf numFmtId="0" fontId="26" fillId="0" borderId="0" xfId="0" applyFont="1"/>
    <xf numFmtId="0" fontId="27" fillId="0" borderId="0" xfId="0" applyFont="1"/>
    <xf numFmtId="168" fontId="26" fillId="0" borderId="0" xfId="0" applyNumberFormat="1" applyFont="1"/>
    <xf numFmtId="3" fontId="26" fillId="0" borderId="0" xfId="0" applyNumberFormat="1" applyFont="1"/>
    <xf numFmtId="0" fontId="28" fillId="0" borderId="0" xfId="0" applyFont="1"/>
    <xf numFmtId="168" fontId="29" fillId="4" borderId="0" xfId="0" applyNumberFormat="1" applyFont="1" applyFill="1"/>
    <xf numFmtId="0" fontId="26" fillId="4" borderId="0" xfId="0" applyFont="1" applyFill="1"/>
    <xf numFmtId="0" fontId="30" fillId="0" borderId="0" xfId="0" applyFont="1"/>
    <xf numFmtId="0" fontId="26" fillId="9" borderId="0" xfId="0" applyFont="1" applyFill="1"/>
    <xf numFmtId="0" fontId="26" fillId="10" borderId="0" xfId="0" applyFont="1" applyFill="1"/>
    <xf numFmtId="0" fontId="26" fillId="11" borderId="0" xfId="0" applyFont="1" applyFill="1"/>
    <xf numFmtId="0" fontId="26" fillId="12" borderId="0" xfId="0" applyFont="1" applyFill="1"/>
    <xf numFmtId="0" fontId="26" fillId="13" borderId="0" xfId="0" applyFont="1" applyFill="1"/>
    <xf numFmtId="0" fontId="26" fillId="14" borderId="0" xfId="0" applyFont="1" applyFill="1"/>
    <xf numFmtId="0" fontId="26" fillId="15" borderId="0" xfId="0" applyFont="1" applyFill="1"/>
    <xf numFmtId="0" fontId="26" fillId="16" borderId="0" xfId="0" applyFont="1" applyFill="1"/>
    <xf numFmtId="0" fontId="26" fillId="17" borderId="0" xfId="0" applyFont="1" applyFill="1"/>
    <xf numFmtId="0" fontId="29" fillId="2" borderId="0" xfId="4" quotePrefix="1" applyFont="1" applyFill="1" applyAlignment="1">
      <alignment horizontal="left"/>
    </xf>
    <xf numFmtId="0" fontId="32" fillId="0" borderId="0" xfId="4" quotePrefix="1" applyFont="1" applyAlignment="1">
      <alignment horizontal="left"/>
    </xf>
    <xf numFmtId="0" fontId="32" fillId="0" borderId="0" xfId="4" applyFont="1" applyAlignment="1">
      <alignment horizontal="left"/>
    </xf>
    <xf numFmtId="0" fontId="32" fillId="0" borderId="0" xfId="4" applyFont="1" applyAlignment="1">
      <alignment wrapText="1"/>
    </xf>
    <xf numFmtId="0" fontId="32" fillId="0" borderId="0" xfId="11" applyFont="1"/>
    <xf numFmtId="0" fontId="32" fillId="0" borderId="2" xfId="4" applyFont="1" applyBorder="1" applyAlignment="1">
      <alignment horizontal="left" vertical="center"/>
    </xf>
    <xf numFmtId="0" fontId="32" fillId="0" borderId="2" xfId="4" applyFont="1" applyBorder="1" applyAlignment="1">
      <alignment horizontal="center"/>
    </xf>
    <xf numFmtId="0" fontId="32" fillId="0" borderId="2" xfId="4" quotePrefix="1" applyFont="1" applyBorder="1" applyAlignment="1">
      <alignment horizontal="center" wrapText="1"/>
    </xf>
    <xf numFmtId="0" fontId="32" fillId="0" borderId="0" xfId="4" applyFont="1" applyAlignment="1">
      <alignment horizontal="center" vertical="center" wrapText="1"/>
    </xf>
    <xf numFmtId="3" fontId="32" fillId="0" borderId="0" xfId="4" applyNumberFormat="1" applyFont="1" applyAlignment="1">
      <alignment horizontal="left"/>
    </xf>
    <xf numFmtId="3" fontId="32" fillId="0" borderId="0" xfId="4" applyNumberFormat="1" applyFont="1" applyAlignment="1">
      <alignment horizontal="left" wrapText="1"/>
    </xf>
    <xf numFmtId="0" fontId="32" fillId="0" borderId="0" xfId="4" applyFont="1" applyAlignment="1">
      <alignment horizontal="center" wrapText="1"/>
    </xf>
    <xf numFmtId="0" fontId="32" fillId="2" borderId="0" xfId="4" applyFont="1" applyFill="1" applyAlignment="1">
      <alignment horizontal="left" wrapText="1"/>
    </xf>
    <xf numFmtId="3" fontId="32" fillId="2" borderId="0" xfId="4" applyNumberFormat="1" applyFont="1" applyFill="1" applyAlignment="1">
      <alignment horizontal="right" wrapText="1"/>
    </xf>
    <xf numFmtId="3" fontId="32" fillId="2" borderId="0" xfId="3" applyNumberFormat="1" applyFont="1" applyFill="1" applyBorder="1" applyAlignment="1">
      <alignment horizontal="right" wrapText="1"/>
    </xf>
    <xf numFmtId="167" fontId="34" fillId="2" borderId="0" xfId="11" applyNumberFormat="1" applyFont="1" applyFill="1" applyAlignment="1">
      <alignment horizontal="right"/>
    </xf>
    <xf numFmtId="168" fontId="34" fillId="2" borderId="0" xfId="4" applyNumberFormat="1" applyFont="1" applyFill="1" applyAlignment="1">
      <alignment horizontal="right" wrapText="1"/>
    </xf>
    <xf numFmtId="0" fontId="32" fillId="0" borderId="0" xfId="4" applyFont="1"/>
    <xf numFmtId="3" fontId="32" fillId="0" borderId="0" xfId="3" applyNumberFormat="1" applyFont="1" applyFill="1" applyBorder="1" applyAlignment="1">
      <alignment horizontal="right"/>
    </xf>
    <xf numFmtId="168" fontId="34" fillId="0" borderId="0" xfId="4" applyNumberFormat="1" applyFont="1" applyAlignment="1">
      <alignment horizontal="right" wrapText="1"/>
    </xf>
    <xf numFmtId="3" fontId="32" fillId="0" borderId="0" xfId="3" applyNumberFormat="1" applyFont="1" applyFill="1" applyBorder="1" applyAlignment="1">
      <alignment horizontal="left" wrapText="1"/>
    </xf>
    <xf numFmtId="0" fontId="32" fillId="2" borderId="0" xfId="4" applyFont="1" applyFill="1" applyAlignment="1">
      <alignment horizontal="left"/>
    </xf>
    <xf numFmtId="3" fontId="32" fillId="2" borderId="0" xfId="4" applyNumberFormat="1" applyFont="1" applyFill="1" applyAlignment="1">
      <alignment horizontal="right"/>
    </xf>
    <xf numFmtId="3" fontId="32" fillId="2" borderId="0" xfId="3" applyNumberFormat="1" applyFont="1" applyFill="1" applyBorder="1" applyAlignment="1">
      <alignment horizontal="right"/>
    </xf>
    <xf numFmtId="0" fontId="34" fillId="2" borderId="0" xfId="11" applyFont="1" applyFill="1" applyAlignment="1">
      <alignment horizontal="right"/>
    </xf>
    <xf numFmtId="3" fontId="32" fillId="0" borderId="0" xfId="3" applyNumberFormat="1" applyFont="1" applyFill="1" applyBorder="1" applyAlignment="1">
      <alignment horizontal="left"/>
    </xf>
    <xf numFmtId="3" fontId="32" fillId="0" borderId="0" xfId="11" applyNumberFormat="1" applyFont="1"/>
    <xf numFmtId="0" fontId="32" fillId="2" borderId="0" xfId="4" applyFont="1" applyFill="1" applyAlignment="1">
      <alignment horizontal="right"/>
    </xf>
    <xf numFmtId="0" fontId="29" fillId="2" borderId="0" xfId="5" quotePrefix="1" applyFont="1" applyFill="1" applyAlignment="1">
      <alignment horizontal="left"/>
    </xf>
    <xf numFmtId="3" fontId="29" fillId="2" borderId="0" xfId="5" quotePrefix="1" applyNumberFormat="1" applyFont="1" applyFill="1" applyAlignment="1">
      <alignment horizontal="right"/>
    </xf>
    <xf numFmtId="168" fontId="31" fillId="2" borderId="0" xfId="5" quotePrefix="1" applyNumberFormat="1" applyFont="1" applyFill="1" applyAlignment="1">
      <alignment horizontal="right"/>
    </xf>
    <xf numFmtId="0" fontId="29" fillId="0" borderId="0" xfId="4" applyFont="1"/>
    <xf numFmtId="0" fontId="29" fillId="0" borderId="1" xfId="5" quotePrefix="1" applyFont="1" applyBorder="1" applyAlignment="1">
      <alignment horizontal="left"/>
    </xf>
    <xf numFmtId="3" fontId="29" fillId="0" borderId="1" xfId="4" applyNumberFormat="1" applyFont="1" applyBorder="1" applyAlignment="1">
      <alignment horizontal="right"/>
    </xf>
    <xf numFmtId="168" fontId="31" fillId="0" borderId="1" xfId="5" applyNumberFormat="1" applyFont="1" applyBorder="1" applyAlignment="1">
      <alignment horizontal="right" wrapText="1"/>
    </xf>
    <xf numFmtId="0" fontId="32" fillId="0" borderId="0" xfId="5" quotePrefix="1" applyFont="1" applyAlignment="1">
      <alignment horizontal="left"/>
    </xf>
    <xf numFmtId="0" fontId="29" fillId="0" borderId="0" xfId="5" quotePrefix="1" applyFont="1" applyAlignment="1">
      <alignment horizontal="left"/>
    </xf>
    <xf numFmtId="3" fontId="29" fillId="0" borderId="0" xfId="4" applyNumberFormat="1" applyFont="1" applyAlignment="1">
      <alignment horizontal="right"/>
    </xf>
    <xf numFmtId="168" fontId="31" fillId="0" borderId="0" xfId="5" applyNumberFormat="1" applyFont="1" applyAlignment="1">
      <alignment horizontal="right" wrapText="1"/>
    </xf>
    <xf numFmtId="0" fontId="34" fillId="0" borderId="0" xfId="4" applyFont="1"/>
    <xf numFmtId="0" fontId="32" fillId="0" borderId="0" xfId="11" applyFont="1" applyAlignment="1">
      <alignment horizontal="right"/>
    </xf>
    <xf numFmtId="0" fontId="29" fillId="0" borderId="0" xfId="4" quotePrefix="1" applyFont="1" applyAlignment="1">
      <alignment horizontal="left"/>
    </xf>
    <xf numFmtId="0" fontId="32" fillId="2" borderId="0" xfId="4" quotePrefix="1" applyFont="1" applyFill="1" applyAlignment="1">
      <alignment horizontal="left"/>
    </xf>
    <xf numFmtId="0" fontId="32" fillId="0" borderId="0" xfId="4" applyFont="1" applyAlignment="1">
      <alignment vertical="center"/>
    </xf>
    <xf numFmtId="0" fontId="35" fillId="0" borderId="0" xfId="11" applyFont="1" applyAlignment="1">
      <alignment horizontal="left" vertical="center" indent="1"/>
    </xf>
    <xf numFmtId="3" fontId="32" fillId="0" borderId="0" xfId="4" applyNumberFormat="1" applyFont="1"/>
    <xf numFmtId="3" fontId="32" fillId="0" borderId="0" xfId="4" applyNumberFormat="1" applyFont="1" applyAlignment="1">
      <alignment horizontal="right" wrapText="1"/>
    </xf>
    <xf numFmtId="3" fontId="34" fillId="0" borderId="0" xfId="4" applyNumberFormat="1" applyFont="1" applyAlignment="1">
      <alignment horizontal="right" wrapText="1"/>
    </xf>
    <xf numFmtId="0" fontId="36" fillId="0" borderId="0" xfId="11" applyFont="1" applyAlignment="1">
      <alignment horizontal="left" vertical="center" indent="1"/>
    </xf>
    <xf numFmtId="3" fontId="32" fillId="0" borderId="0" xfId="4" applyNumberFormat="1" applyFont="1" applyAlignment="1">
      <alignment horizontal="right"/>
    </xf>
    <xf numFmtId="167" fontId="34" fillId="0" borderId="0" xfId="11" applyNumberFormat="1" applyFont="1"/>
    <xf numFmtId="167" fontId="34" fillId="2" borderId="0" xfId="11" applyNumberFormat="1" applyFont="1" applyFill="1"/>
    <xf numFmtId="0" fontId="37" fillId="0" borderId="0" xfId="11" applyFont="1"/>
    <xf numFmtId="0" fontId="32" fillId="2" borderId="0" xfId="4" applyFont="1" applyFill="1" applyAlignment="1">
      <alignment horizontal="justify"/>
    </xf>
    <xf numFmtId="3" fontId="32" fillId="0" borderId="0" xfId="3" applyNumberFormat="1" applyFont="1" applyFill="1" applyBorder="1" applyAlignment="1">
      <alignment horizontal="right" wrapText="1"/>
    </xf>
    <xf numFmtId="0" fontId="32" fillId="0" borderId="0" xfId="4" applyFont="1" applyAlignment="1">
      <alignment horizontal="justify"/>
    </xf>
    <xf numFmtId="0" fontId="34" fillId="2" borderId="0" xfId="11" applyFont="1" applyFill="1" applyAlignment="1">
      <alignment horizontal="right" vertical="center"/>
    </xf>
    <xf numFmtId="3" fontId="32" fillId="0" borderId="0" xfId="4" applyNumberFormat="1" applyFont="1" applyAlignment="1">
      <alignment horizontal="center" wrapText="1"/>
    </xf>
    <xf numFmtId="0" fontId="32" fillId="0" borderId="0" xfId="11" applyFont="1" applyAlignment="1">
      <alignment horizontal="right" vertical="center"/>
    </xf>
    <xf numFmtId="0" fontId="34" fillId="2" borderId="0" xfId="11" applyFont="1" applyFill="1"/>
    <xf numFmtId="168" fontId="31" fillId="2" borderId="0" xfId="5" applyNumberFormat="1" applyFont="1" applyFill="1" applyAlignment="1">
      <alignment horizontal="right" wrapText="1"/>
    </xf>
    <xf numFmtId="3" fontId="29" fillId="2" borderId="0" xfId="4" applyNumberFormat="1" applyFont="1" applyFill="1" applyAlignment="1">
      <alignment horizontal="right"/>
    </xf>
    <xf numFmtId="3" fontId="29" fillId="0" borderId="0" xfId="4" applyNumberFormat="1" applyFont="1"/>
    <xf numFmtId="0" fontId="32" fillId="0" borderId="0" xfId="4" applyFont="1" applyAlignment="1">
      <alignment horizontal="left" vertical="center"/>
    </xf>
    <xf numFmtId="0" fontId="32" fillId="0" borderId="0" xfId="4" applyFont="1" applyAlignment="1">
      <alignment horizontal="left" vertical="center" wrapText="1"/>
    </xf>
    <xf numFmtId="0" fontId="28" fillId="0" borderId="0" xfId="11" applyFont="1" applyAlignment="1">
      <alignment horizontal="left" vertical="center"/>
    </xf>
    <xf numFmtId="0" fontId="26" fillId="0" borderId="0" xfId="11" applyFont="1"/>
    <xf numFmtId="0" fontId="27" fillId="0" borderId="0" xfId="11" applyFont="1" applyAlignment="1">
      <alignment horizontal="left" vertical="center"/>
    </xf>
    <xf numFmtId="0" fontId="27" fillId="0" borderId="2" xfId="11" applyFont="1" applyBorder="1"/>
    <xf numFmtId="0" fontId="27" fillId="0" borderId="2" xfId="11" applyFont="1" applyBorder="1" applyAlignment="1">
      <alignment horizontal="center"/>
    </xf>
    <xf numFmtId="0" fontId="27" fillId="0" borderId="0" xfId="11" applyFont="1" applyAlignment="1">
      <alignment horizontal="center"/>
    </xf>
    <xf numFmtId="0" fontId="26" fillId="2" borderId="0" xfId="11" applyFont="1" applyFill="1"/>
    <xf numFmtId="0" fontId="26" fillId="0" borderId="0" xfId="11" applyFont="1" applyAlignment="1">
      <alignment horizontal="center"/>
    </xf>
    <xf numFmtId="0" fontId="26" fillId="2" borderId="0" xfId="11" applyFont="1" applyFill="1" applyAlignment="1">
      <alignment horizontal="center"/>
    </xf>
    <xf numFmtId="0" fontId="32" fillId="2" borderId="0" xfId="11" applyFont="1" applyFill="1"/>
    <xf numFmtId="0" fontId="26" fillId="0" borderId="0" xfId="11" applyFont="1" applyAlignment="1">
      <alignment horizontal="right"/>
    </xf>
    <xf numFmtId="0" fontId="27" fillId="0" borderId="0" xfId="0" applyFont="1" applyAlignment="1">
      <alignment horizontal="left" vertical="center"/>
    </xf>
    <xf numFmtId="164" fontId="26" fillId="0" borderId="0" xfId="7" applyNumberFormat="1" applyFont="1"/>
    <xf numFmtId="0" fontId="26" fillId="2" borderId="0" xfId="0" applyFont="1" applyFill="1"/>
    <xf numFmtId="0" fontId="26" fillId="8" borderId="5" xfId="0" applyFont="1" applyFill="1" applyBorder="1" applyAlignment="1">
      <alignment horizontal="center" vertical="center" wrapText="1"/>
    </xf>
    <xf numFmtId="0" fontId="26" fillId="8" borderId="11" xfId="0" applyFont="1" applyFill="1" applyBorder="1" applyAlignment="1">
      <alignment horizontal="center" vertical="center" wrapText="1"/>
    </xf>
    <xf numFmtId="3" fontId="32" fillId="0" borderId="0" xfId="0" applyNumberFormat="1" applyFont="1"/>
    <xf numFmtId="167" fontId="28" fillId="0" borderId="0" xfId="0" applyNumberFormat="1" applyFont="1"/>
    <xf numFmtId="167" fontId="28" fillId="0" borderId="0" xfId="0" quotePrefix="1" applyNumberFormat="1" applyFont="1" applyAlignment="1">
      <alignment horizontal="right"/>
    </xf>
    <xf numFmtId="0" fontId="26" fillId="0" borderId="6" xfId="0" applyFont="1" applyBorder="1"/>
    <xf numFmtId="0" fontId="26" fillId="8" borderId="10" xfId="0" applyFont="1" applyFill="1" applyBorder="1" applyAlignment="1">
      <alignment horizontal="center" wrapText="1"/>
    </xf>
    <xf numFmtId="0" fontId="27" fillId="8" borderId="4" xfId="0" applyFont="1" applyFill="1" applyBorder="1"/>
    <xf numFmtId="0" fontId="26" fillId="8" borderId="5" xfId="0" applyFont="1" applyFill="1" applyBorder="1" applyAlignment="1">
      <alignment horizontal="center" vertical="center"/>
    </xf>
    <xf numFmtId="0" fontId="26" fillId="8" borderId="11" xfId="0" applyFont="1" applyFill="1" applyBorder="1" applyAlignment="1">
      <alignment horizontal="center" vertical="center"/>
    </xf>
    <xf numFmtId="0" fontId="26" fillId="8" borderId="10" xfId="0" applyFont="1" applyFill="1" applyBorder="1" applyAlignment="1">
      <alignment horizontal="center" vertical="center"/>
    </xf>
    <xf numFmtId="0" fontId="26" fillId="8" borderId="12" xfId="0" applyFont="1" applyFill="1" applyBorder="1" applyAlignment="1">
      <alignment horizontal="center" vertical="center" wrapText="1"/>
    </xf>
    <xf numFmtId="0" fontId="27" fillId="8" borderId="0" xfId="0" applyFont="1" applyFill="1" applyAlignment="1">
      <alignment vertical="center"/>
    </xf>
    <xf numFmtId="0" fontId="26" fillId="8" borderId="12" xfId="0" applyFont="1" applyFill="1" applyBorder="1" applyAlignment="1">
      <alignment horizontal="center" vertical="center"/>
    </xf>
    <xf numFmtId="0" fontId="26" fillId="8" borderId="12" xfId="0" applyFont="1" applyFill="1" applyBorder="1" applyAlignment="1">
      <alignment horizontal="center"/>
    </xf>
    <xf numFmtId="0" fontId="27" fillId="8" borderId="12" xfId="0" applyFont="1" applyFill="1" applyBorder="1"/>
    <xf numFmtId="0" fontId="32" fillId="0" borderId="4" xfId="14" applyNumberFormat="1" applyFont="1" applyBorder="1" applyAlignment="1">
      <alignment horizontal="left" vertical="center"/>
    </xf>
    <xf numFmtId="0" fontId="32" fillId="0" borderId="4" xfId="14" applyNumberFormat="1" applyFont="1" applyBorder="1" applyAlignment="1">
      <alignment horizontal="center" vertical="center" wrapText="1"/>
    </xf>
    <xf numFmtId="3" fontId="32" fillId="0" borderId="4" xfId="14" applyNumberFormat="1" applyFont="1" applyBorder="1" applyAlignment="1">
      <alignment horizontal="center" vertical="center" wrapText="1"/>
    </xf>
    <xf numFmtId="3" fontId="39" fillId="0" borderId="4" xfId="14" applyNumberFormat="1" applyFont="1" applyBorder="1" applyAlignment="1">
      <alignment horizontal="right" indent="1"/>
    </xf>
    <xf numFmtId="0" fontId="32" fillId="0" borderId="4" xfId="14" applyNumberFormat="1" applyFont="1" applyBorder="1" applyAlignment="1">
      <alignment vertical="center"/>
    </xf>
    <xf numFmtId="0" fontId="29" fillId="0" borderId="0" xfId="14" applyNumberFormat="1" applyFont="1" applyAlignment="1">
      <alignment vertical="center"/>
    </xf>
    <xf numFmtId="3" fontId="29" fillId="0" borderId="0" xfId="14" applyNumberFormat="1" applyFont="1" applyAlignment="1">
      <alignment horizontal="right" indent="1"/>
    </xf>
    <xf numFmtId="168" fontId="31" fillId="0" borderId="0" xfId="14" applyNumberFormat="1" applyFont="1" applyAlignment="1">
      <alignment horizontal="right" indent="1"/>
    </xf>
    <xf numFmtId="167" fontId="31" fillId="0" borderId="0" xfId="14" applyNumberFormat="1" applyFont="1" applyAlignment="1">
      <alignment horizontal="right" indent="1"/>
    </xf>
    <xf numFmtId="166" fontId="31" fillId="0" borderId="0" xfId="14" applyFont="1" applyAlignment="1">
      <alignment horizontal="right" indent="1"/>
    </xf>
    <xf numFmtId="0" fontId="40" fillId="0" borderId="0" xfId="14" applyNumberFormat="1" applyFont="1" applyAlignment="1">
      <alignment horizontal="right" vertical="center"/>
    </xf>
    <xf numFmtId="3" fontId="31" fillId="0" borderId="0" xfId="14" applyNumberFormat="1" applyFont="1" applyAlignment="1">
      <alignment horizontal="right" indent="1"/>
    </xf>
    <xf numFmtId="166" fontId="39" fillId="0" borderId="0" xfId="14" applyFont="1" applyAlignment="1">
      <alignment horizontal="right" indent="1"/>
    </xf>
    <xf numFmtId="167" fontId="34" fillId="0" borderId="0" xfId="14" applyNumberFormat="1" applyFont="1" applyAlignment="1">
      <alignment horizontal="right" indent="1"/>
    </xf>
    <xf numFmtId="0" fontId="34" fillId="0" borderId="0" xfId="14" applyNumberFormat="1" applyFont="1" applyAlignment="1">
      <alignment horizontal="right" vertical="center"/>
    </xf>
    <xf numFmtId="3" fontId="34" fillId="0" borderId="0" xfId="14" applyNumberFormat="1" applyFont="1" applyAlignment="1">
      <alignment horizontal="right" indent="1"/>
    </xf>
    <xf numFmtId="168" fontId="34" fillId="0" borderId="0" xfId="14" applyNumberFormat="1" applyFont="1" applyAlignment="1">
      <alignment horizontal="right" indent="1"/>
    </xf>
    <xf numFmtId="166" fontId="34" fillId="0" borderId="0" xfId="14" applyFont="1" applyAlignment="1">
      <alignment horizontal="right" indent="1"/>
    </xf>
    <xf numFmtId="0" fontId="32" fillId="0" borderId="0" xfId="0" applyFont="1"/>
    <xf numFmtId="166" fontId="29" fillId="0" borderId="0" xfId="14" applyFont="1" applyAlignment="1">
      <alignment horizontal="right" indent="1"/>
    </xf>
    <xf numFmtId="168" fontId="29" fillId="0" borderId="0" xfId="14" applyNumberFormat="1" applyFont="1" applyAlignment="1">
      <alignment horizontal="right" indent="1"/>
    </xf>
    <xf numFmtId="3" fontId="29" fillId="0" borderId="0" xfId="0" applyNumberFormat="1" applyFont="1" applyAlignment="1">
      <alignment horizontal="left" indent="3"/>
    </xf>
    <xf numFmtId="3" fontId="29" fillId="0" borderId="0" xfId="0" applyNumberFormat="1" applyFont="1" applyAlignment="1">
      <alignment horizontal="left" indent="1"/>
    </xf>
    <xf numFmtId="166" fontId="32" fillId="0" borderId="12" xfId="14" applyFont="1" applyBorder="1" applyAlignment="1">
      <alignment vertical="center"/>
    </xf>
    <xf numFmtId="3" fontId="29" fillId="0" borderId="12" xfId="14" applyNumberFormat="1" applyFont="1" applyBorder="1" applyAlignment="1">
      <alignment horizontal="right" indent="1"/>
    </xf>
    <xf numFmtId="166" fontId="32" fillId="0" borderId="12" xfId="14" applyFont="1" applyBorder="1" applyAlignment="1">
      <alignment horizontal="right" indent="1"/>
    </xf>
    <xf numFmtId="0" fontId="32" fillId="0" borderId="12" xfId="0" applyFont="1" applyBorder="1"/>
    <xf numFmtId="0" fontId="32" fillId="0" borderId="0" xfId="14" applyNumberFormat="1" applyFont="1"/>
    <xf numFmtId="166" fontId="32" fillId="0" borderId="0" xfId="14" applyFont="1"/>
    <xf numFmtId="169" fontId="32" fillId="0" borderId="0" xfId="14" applyNumberFormat="1" applyFont="1"/>
    <xf numFmtId="168" fontId="32" fillId="0" borderId="0" xfId="14" applyNumberFormat="1" applyFont="1"/>
    <xf numFmtId="169" fontId="32" fillId="0" borderId="0" xfId="0" applyNumberFormat="1" applyFont="1"/>
    <xf numFmtId="167" fontId="26" fillId="0" borderId="0" xfId="0" applyNumberFormat="1" applyFont="1"/>
    <xf numFmtId="168" fontId="32" fillId="0" borderId="0" xfId="0" applyNumberFormat="1" applyFont="1"/>
    <xf numFmtId="0" fontId="26" fillId="0" borderId="0" xfId="0" applyFont="1" applyAlignment="1">
      <alignment horizontal="right"/>
    </xf>
    <xf numFmtId="0" fontId="29" fillId="2" borderId="0" xfId="14" applyNumberFormat="1" applyFont="1" applyFill="1" applyAlignment="1">
      <alignment vertical="center"/>
    </xf>
    <xf numFmtId="0" fontId="32" fillId="0" borderId="0" xfId="14" applyNumberFormat="1" applyFont="1" applyAlignment="1">
      <alignment vertical="center"/>
    </xf>
    <xf numFmtId="166" fontId="32" fillId="0" borderId="0" xfId="14" applyFont="1" applyAlignment="1">
      <alignment vertical="center"/>
    </xf>
    <xf numFmtId="0" fontId="32" fillId="0" borderId="0" xfId="0" applyFont="1" applyAlignment="1">
      <alignment vertical="center"/>
    </xf>
    <xf numFmtId="1" fontId="32" fillId="0" borderId="0" xfId="14" applyNumberFormat="1" applyFont="1" applyAlignment="1">
      <alignment horizontal="center" vertical="center" wrapText="1"/>
    </xf>
    <xf numFmtId="1" fontId="32" fillId="0" borderId="4" xfId="14" applyNumberFormat="1" applyFont="1" applyBorder="1" applyAlignment="1">
      <alignment horizontal="center" vertical="center"/>
    </xf>
    <xf numFmtId="1" fontId="32" fillId="0" borderId="5" xfId="14" applyNumberFormat="1" applyFont="1" applyBorder="1" applyAlignment="1">
      <alignment horizontal="center" vertical="center" wrapText="1"/>
    </xf>
    <xf numFmtId="1" fontId="32" fillId="0" borderId="6" xfId="14" applyNumberFormat="1" applyFont="1" applyBorder="1" applyAlignment="1">
      <alignment horizontal="left" vertical="center" wrapText="1"/>
    </xf>
    <xf numFmtId="1" fontId="32" fillId="0" borderId="9" xfId="14" applyNumberFormat="1" applyFont="1" applyBorder="1" applyAlignment="1">
      <alignment horizontal="center" vertical="center" wrapText="1"/>
    </xf>
    <xf numFmtId="166" fontId="32" fillId="0" borderId="9" xfId="14" applyFont="1" applyBorder="1" applyAlignment="1">
      <alignment horizontal="center" vertical="center" wrapText="1"/>
    </xf>
    <xf numFmtId="166" fontId="32" fillId="0" borderId="6" xfId="14" applyFont="1" applyBorder="1" applyAlignment="1">
      <alignment horizontal="center" vertical="center" wrapText="1"/>
    </xf>
    <xf numFmtId="166" fontId="32" fillId="0" borderId="7" xfId="14" applyFont="1" applyBorder="1" applyAlignment="1">
      <alignment vertical="center"/>
    </xf>
    <xf numFmtId="166" fontId="32" fillId="0" borderId="8" xfId="14" applyFont="1" applyBorder="1" applyAlignment="1">
      <alignment vertical="center"/>
    </xf>
    <xf numFmtId="169" fontId="32" fillId="0" borderId="8" xfId="14" applyNumberFormat="1" applyFont="1" applyBorder="1" applyAlignment="1">
      <alignment vertical="center"/>
    </xf>
    <xf numFmtId="167" fontId="34" fillId="0" borderId="5" xfId="14" applyNumberFormat="1" applyFont="1" applyBorder="1" applyAlignment="1">
      <alignment horizontal="right" vertical="center" indent="1"/>
    </xf>
    <xf numFmtId="166" fontId="32" fillId="0" borderId="5" xfId="14" applyFont="1" applyBorder="1" applyAlignment="1">
      <alignment horizontal="right" vertical="center" indent="1"/>
    </xf>
    <xf numFmtId="3" fontId="26" fillId="0" borderId="5" xfId="0" applyNumberFormat="1" applyFont="1" applyBorder="1" applyAlignment="1">
      <alignment horizontal="right" vertical="center" indent="1"/>
    </xf>
    <xf numFmtId="166" fontId="29" fillId="0" borderId="8" xfId="14" applyFont="1" applyBorder="1" applyAlignment="1">
      <alignment vertical="center"/>
    </xf>
    <xf numFmtId="3" fontId="29" fillId="0" borderId="5" xfId="14" applyNumberFormat="1" applyFont="1" applyBorder="1" applyAlignment="1">
      <alignment horizontal="right" vertical="center" indent="1"/>
    </xf>
    <xf numFmtId="166" fontId="34" fillId="0" borderId="8" xfId="14" applyFont="1" applyBorder="1" applyAlignment="1">
      <alignment vertical="center"/>
    </xf>
    <xf numFmtId="3" fontId="34" fillId="0" borderId="5" xfId="14" applyNumberFormat="1" applyFont="1" applyBorder="1" applyAlignment="1">
      <alignment horizontal="right" vertical="center" indent="1"/>
    </xf>
    <xf numFmtId="0" fontId="33" fillId="0" borderId="0" xfId="14" applyNumberFormat="1" applyFont="1" applyAlignment="1">
      <alignment horizontal="left" vertical="center"/>
    </xf>
    <xf numFmtId="0" fontId="26" fillId="0" borderId="0" xfId="0" applyFont="1" applyAlignment="1">
      <alignment vertical="center"/>
    </xf>
    <xf numFmtId="166" fontId="32" fillId="8" borderId="4" xfId="14" applyFont="1" applyFill="1" applyBorder="1" applyAlignment="1">
      <alignment vertical="center"/>
    </xf>
    <xf numFmtId="1" fontId="32" fillId="8" borderId="0" xfId="14" applyNumberFormat="1" applyFont="1" applyFill="1" applyAlignment="1">
      <alignment horizontal="center" vertical="center" wrapText="1"/>
    </xf>
    <xf numFmtId="1" fontId="29" fillId="8" borderId="4" xfId="14" applyNumberFormat="1" applyFont="1" applyFill="1" applyBorder="1" applyAlignment="1">
      <alignment horizontal="center" vertical="center" wrapText="1"/>
    </xf>
    <xf numFmtId="1" fontId="32" fillId="8" borderId="6" xfId="14" applyNumberFormat="1" applyFont="1" applyFill="1" applyBorder="1" applyAlignment="1">
      <alignment horizontal="left" vertical="center" wrapText="1"/>
    </xf>
    <xf numFmtId="1" fontId="32" fillId="8" borderId="0" xfId="14" applyNumberFormat="1" applyFont="1" applyFill="1" applyAlignment="1">
      <alignment horizontal="left" vertical="center" wrapText="1"/>
    </xf>
    <xf numFmtId="1" fontId="32" fillId="8" borderId="4" xfId="14" applyNumberFormat="1" applyFont="1" applyFill="1" applyBorder="1" applyAlignment="1">
      <alignment horizontal="center" vertical="center" wrapText="1"/>
    </xf>
    <xf numFmtId="166" fontId="32" fillId="8" borderId="4" xfId="14" applyFont="1" applyFill="1" applyBorder="1" applyAlignment="1">
      <alignment horizontal="center" vertical="center" wrapText="1"/>
    </xf>
    <xf numFmtId="166" fontId="32" fillId="8" borderId="0" xfId="14" applyFont="1" applyFill="1" applyAlignment="1">
      <alignment horizontal="center" vertical="center" wrapText="1"/>
    </xf>
    <xf numFmtId="166" fontId="32" fillId="0" borderId="4" xfId="14" applyFont="1" applyBorder="1" applyAlignment="1">
      <alignment vertical="center"/>
    </xf>
    <xf numFmtId="3" fontId="43" fillId="0" borderId="14" xfId="0" applyNumberFormat="1" applyFont="1" applyBorder="1" applyAlignment="1">
      <alignment horizontal="right" vertical="center" indent="1"/>
    </xf>
    <xf numFmtId="0" fontId="43" fillId="0" borderId="14" xfId="0" applyFont="1" applyBorder="1" applyAlignment="1">
      <alignment horizontal="right" vertical="center" indent="1"/>
    </xf>
    <xf numFmtId="3" fontId="29" fillId="0" borderId="14" xfId="0" applyNumberFormat="1" applyFont="1" applyBorder="1" applyAlignment="1">
      <alignment horizontal="right" vertical="center" indent="1"/>
    </xf>
    <xf numFmtId="166" fontId="31" fillId="0" borderId="8" xfId="14" applyFont="1" applyBorder="1" applyAlignment="1">
      <alignment vertical="center"/>
    </xf>
    <xf numFmtId="3" fontId="44" fillId="0" borderId="5" xfId="0" applyNumberFormat="1" applyFont="1" applyBorder="1" applyAlignment="1">
      <alignment horizontal="right" vertical="center" indent="1"/>
    </xf>
    <xf numFmtId="0" fontId="32" fillId="0" borderId="0" xfId="14" applyNumberFormat="1" applyFont="1" applyAlignment="1">
      <alignment horizontal="left" vertical="center"/>
    </xf>
    <xf numFmtId="0" fontId="32" fillId="0" borderId="0" xfId="1" applyFont="1"/>
    <xf numFmtId="0" fontId="32" fillId="4" borderId="0" xfId="1" applyFont="1" applyFill="1"/>
    <xf numFmtId="0" fontId="29" fillId="0" borderId="0" xfId="0" applyFont="1"/>
    <xf numFmtId="0" fontId="29" fillId="0" borderId="0" xfId="1" applyFont="1"/>
    <xf numFmtId="0" fontId="29" fillId="0" borderId="0" xfId="1" applyFont="1" applyAlignment="1">
      <alignment horizontal="center"/>
    </xf>
    <xf numFmtId="0" fontId="29" fillId="0" borderId="0" xfId="1" applyFont="1" applyAlignment="1">
      <alignment wrapText="1"/>
    </xf>
    <xf numFmtId="1" fontId="32" fillId="0" borderId="0" xfId="1" applyNumberFormat="1" applyFont="1"/>
    <xf numFmtId="0" fontId="32" fillId="0" borderId="0" xfId="1" applyFont="1" applyAlignment="1">
      <alignment wrapText="1"/>
    </xf>
    <xf numFmtId="1" fontId="32" fillId="0" borderId="0" xfId="1" applyNumberFormat="1" applyFont="1" applyAlignment="1">
      <alignment horizontal="center"/>
    </xf>
    <xf numFmtId="0" fontId="45" fillId="0" borderId="0" xfId="0" applyFont="1"/>
    <xf numFmtId="0" fontId="46" fillId="0" borderId="0" xfId="0" applyFont="1" applyAlignment="1">
      <alignment horizontal="center" vertical="center" readingOrder="1"/>
    </xf>
    <xf numFmtId="0" fontId="47" fillId="0" borderId="0" xfId="0" applyFont="1" applyAlignment="1">
      <alignment horizontal="center" vertical="center" readingOrder="1"/>
    </xf>
    <xf numFmtId="0" fontId="48" fillId="5" borderId="3" xfId="0" applyFont="1" applyFill="1" applyBorder="1" applyAlignment="1">
      <alignment horizontal="center" vertical="top" wrapText="1"/>
    </xf>
    <xf numFmtId="0" fontId="32" fillId="3" borderId="3" xfId="0" applyFont="1" applyFill="1" applyBorder="1" applyAlignment="1">
      <alignment vertical="top" wrapText="1"/>
    </xf>
    <xf numFmtId="164" fontId="32" fillId="0" borderId="3" xfId="7" applyNumberFormat="1" applyFont="1" applyFill="1" applyBorder="1" applyAlignment="1">
      <alignment horizontal="right"/>
    </xf>
    <xf numFmtId="164" fontId="32" fillId="0" borderId="0" xfId="7" applyNumberFormat="1" applyFont="1" applyFill="1"/>
    <xf numFmtId="164" fontId="32" fillId="0" borderId="3" xfId="7" quotePrefix="1" applyNumberFormat="1" applyFont="1" applyFill="1" applyBorder="1" applyAlignment="1">
      <alignment horizontal="right"/>
    </xf>
    <xf numFmtId="0" fontId="29" fillId="3" borderId="13" xfId="0" applyFont="1" applyFill="1" applyBorder="1" applyAlignment="1">
      <alignment vertical="top" wrapText="1"/>
    </xf>
    <xf numFmtId="164" fontId="29" fillId="0" borderId="3" xfId="0" applyNumberFormat="1" applyFont="1" applyBorder="1" applyAlignment="1">
      <alignment horizontal="right"/>
    </xf>
    <xf numFmtId="164" fontId="29" fillId="0" borderId="3" xfId="7" applyNumberFormat="1" applyFont="1" applyFill="1" applyBorder="1" applyAlignment="1">
      <alignment horizontal="right"/>
    </xf>
    <xf numFmtId="0" fontId="32" fillId="18" borderId="0" xfId="2" applyFont="1" applyFill="1" applyAlignment="1">
      <alignment horizontal="center" vertical="center" wrapText="1"/>
    </xf>
    <xf numFmtId="0" fontId="32" fillId="2" borderId="0" xfId="2" applyFont="1" applyFill="1" applyAlignment="1">
      <alignment horizontal="left"/>
    </xf>
    <xf numFmtId="43" fontId="32" fillId="0" borderId="0" xfId="7" applyFont="1" applyBorder="1" applyAlignment="1"/>
    <xf numFmtId="43" fontId="32" fillId="0" borderId="0" xfId="7" applyFont="1" applyBorder="1" applyAlignment="1">
      <alignment horizontal="center"/>
    </xf>
    <xf numFmtId="43" fontId="29" fillId="0" borderId="0" xfId="7" applyFont="1" applyBorder="1" applyAlignment="1"/>
    <xf numFmtId="4" fontId="32" fillId="0" borderId="0" xfId="0" applyNumberFormat="1" applyFont="1"/>
    <xf numFmtId="43" fontId="32" fillId="0" borderId="0" xfId="12" applyFont="1" applyBorder="1" applyAlignment="1"/>
    <xf numFmtId="43" fontId="32" fillId="0" borderId="0" xfId="12" applyFont="1" applyBorder="1" applyAlignment="1">
      <alignment horizontal="center"/>
    </xf>
    <xf numFmtId="43" fontId="29" fillId="2" borderId="0" xfId="7" applyFont="1" applyFill="1" applyBorder="1" applyAlignment="1"/>
    <xf numFmtId="165" fontId="32" fillId="0" borderId="0" xfId="13" applyFont="1" applyBorder="1" applyProtection="1"/>
    <xf numFmtId="165" fontId="32" fillId="0" borderId="0" xfId="13" applyFont="1" applyBorder="1" applyAlignment="1" applyProtection="1">
      <alignment horizontal="center"/>
    </xf>
    <xf numFmtId="43" fontId="32" fillId="0" borderId="0" xfId="7" quotePrefix="1" applyFont="1" applyBorder="1" applyAlignment="1"/>
    <xf numFmtId="0" fontId="29" fillId="7" borderId="0" xfId="2" applyFont="1" applyFill="1" applyAlignment="1">
      <alignment vertical="center"/>
    </xf>
    <xf numFmtId="43" fontId="29" fillId="7" borderId="0" xfId="7" applyFont="1" applyFill="1" applyBorder="1" applyAlignment="1">
      <alignment horizontal="center"/>
    </xf>
    <xf numFmtId="0" fontId="32" fillId="0" borderId="1" xfId="1" applyFont="1" applyBorder="1"/>
    <xf numFmtId="0" fontId="32" fillId="0" borderId="1" xfId="1" applyFont="1" applyBorder="1" applyAlignment="1">
      <alignment vertical="center" wrapText="1"/>
    </xf>
    <xf numFmtId="0" fontId="32" fillId="0" borderId="0" xfId="1" applyFont="1" applyAlignment="1">
      <alignment vertical="center" wrapText="1"/>
    </xf>
    <xf numFmtId="0" fontId="32" fillId="0" borderId="2" xfId="1" applyFont="1" applyBorder="1" applyAlignment="1">
      <alignment horizontal="left"/>
    </xf>
    <xf numFmtId="0" fontId="32" fillId="2" borderId="2" xfId="1" applyFont="1" applyFill="1" applyBorder="1" applyAlignment="1">
      <alignment horizontal="center" vertical="center" wrapText="1"/>
    </xf>
    <xf numFmtId="0" fontId="32" fillId="0" borderId="2" xfId="1" applyFont="1" applyBorder="1" applyAlignment="1">
      <alignment horizontal="center" vertical="center" wrapText="1"/>
    </xf>
    <xf numFmtId="0" fontId="32" fillId="0" borderId="0" xfId="1" applyFont="1" applyAlignment="1">
      <alignment horizontal="center"/>
    </xf>
    <xf numFmtId="0" fontId="32" fillId="2" borderId="0" xfId="1" applyFont="1" applyFill="1"/>
    <xf numFmtId="0" fontId="32" fillId="0" borderId="0" xfId="1" applyFont="1" applyAlignment="1">
      <alignment horizontal="left"/>
    </xf>
    <xf numFmtId="0" fontId="32" fillId="0" borderId="0" xfId="1" applyFont="1" applyAlignment="1">
      <alignment horizontal="center" vertical="center" wrapText="1"/>
    </xf>
    <xf numFmtId="0" fontId="29" fillId="2" borderId="0" xfId="1" applyFont="1" applyFill="1" applyAlignment="1">
      <alignment vertical="center" wrapText="1"/>
    </xf>
    <xf numFmtId="0" fontId="32" fillId="2" borderId="0" xfId="1" applyFont="1" applyFill="1" applyAlignment="1">
      <alignment vertical="center" wrapText="1"/>
    </xf>
    <xf numFmtId="0" fontId="29" fillId="0" borderId="0" xfId="1" applyFont="1" applyAlignment="1">
      <alignment horizontal="left"/>
    </xf>
    <xf numFmtId="0" fontId="29" fillId="0" borderId="1" xfId="1" applyFont="1" applyBorder="1" applyAlignment="1">
      <alignment horizontal="left"/>
    </xf>
    <xf numFmtId="0" fontId="29" fillId="0" borderId="1" xfId="1" applyFont="1" applyBorder="1" applyAlignment="1">
      <alignment horizontal="right" vertical="center" wrapText="1" indent="3"/>
    </xf>
    <xf numFmtId="0" fontId="29" fillId="0" borderId="0" xfId="1" applyFont="1" applyAlignment="1">
      <alignment horizontal="right" vertical="center" wrapText="1" indent="3"/>
    </xf>
    <xf numFmtId="0" fontId="32" fillId="2" borderId="0" xfId="1" applyFont="1" applyFill="1" applyAlignment="1">
      <alignment horizontal="center"/>
    </xf>
    <xf numFmtId="0" fontId="29" fillId="0" borderId="0" xfId="1" applyFont="1" applyAlignment="1">
      <alignment horizontal="center" vertical="center" wrapText="1"/>
    </xf>
    <xf numFmtId="0" fontId="27" fillId="2" borderId="0" xfId="0" applyFont="1" applyFill="1"/>
    <xf numFmtId="0" fontId="32" fillId="6" borderId="0" xfId="2" applyFont="1" applyFill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32" fillId="6" borderId="0" xfId="2" applyFont="1" applyFill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32" fillId="6" borderId="0" xfId="2" applyFont="1" applyFill="1" applyAlignment="1">
      <alignment horizontal="center" wrapText="1"/>
    </xf>
    <xf numFmtId="0" fontId="26" fillId="0" borderId="0" xfId="0" applyFont="1" applyAlignment="1">
      <alignment horizontal="center"/>
    </xf>
    <xf numFmtId="0" fontId="32" fillId="6" borderId="0" xfId="2" applyFont="1" applyFill="1" applyAlignment="1">
      <alignment horizontal="center"/>
    </xf>
    <xf numFmtId="0" fontId="29" fillId="2" borderId="0" xfId="14" applyNumberFormat="1" applyFont="1" applyFill="1" applyAlignment="1">
      <alignment horizontal="left" vertical="center"/>
    </xf>
    <xf numFmtId="166" fontId="29" fillId="8" borderId="5" xfId="14" applyFont="1" applyFill="1" applyBorder="1" applyAlignment="1">
      <alignment horizontal="center" vertical="center"/>
    </xf>
    <xf numFmtId="1" fontId="29" fillId="8" borderId="5" xfId="14" applyNumberFormat="1" applyFont="1" applyFill="1" applyBorder="1" applyAlignment="1">
      <alignment horizontal="center" vertical="center" wrapText="1"/>
    </xf>
    <xf numFmtId="1" fontId="32" fillId="0" borderId="5" xfId="14" applyNumberFormat="1" applyFont="1" applyBorder="1" applyAlignment="1">
      <alignment horizontal="center" vertical="center" wrapText="1"/>
    </xf>
    <xf numFmtId="0" fontId="27" fillId="8" borderId="4" xfId="0" applyFont="1" applyFill="1" applyBorder="1" applyAlignment="1">
      <alignment horizontal="left" vertical="center"/>
    </xf>
    <xf numFmtId="0" fontId="27" fillId="8" borderId="0" xfId="0" applyFont="1" applyFill="1" applyAlignment="1">
      <alignment horizontal="left" vertical="center"/>
    </xf>
    <xf numFmtId="0" fontId="27" fillId="8" borderId="12" xfId="0" applyFont="1" applyFill="1" applyBorder="1" applyAlignment="1">
      <alignment horizontal="left" vertical="center"/>
    </xf>
    <xf numFmtId="0" fontId="27" fillId="8" borderId="4" xfId="0" applyFont="1" applyFill="1" applyBorder="1" applyAlignment="1">
      <alignment horizontal="center" vertical="center"/>
    </xf>
    <xf numFmtId="0" fontId="27" fillId="8" borderId="5" xfId="0" applyFont="1" applyFill="1" applyBorder="1" applyAlignment="1">
      <alignment horizontal="center" vertical="center"/>
    </xf>
    <xf numFmtId="0" fontId="26" fillId="8" borderId="5" xfId="0" applyFont="1" applyFill="1" applyBorder="1" applyAlignment="1">
      <alignment horizontal="center"/>
    </xf>
    <xf numFmtId="0" fontId="27" fillId="8" borderId="5" xfId="0" applyFont="1" applyFill="1" applyBorder="1" applyAlignment="1">
      <alignment horizontal="center"/>
    </xf>
    <xf numFmtId="0" fontId="32" fillId="0" borderId="0" xfId="4" applyFont="1" applyAlignment="1">
      <alignment horizontal="left" vertical="center" wrapText="1"/>
    </xf>
    <xf numFmtId="0" fontId="32" fillId="0" borderId="0" xfId="5" applyFont="1" applyAlignment="1">
      <alignment horizontal="left" wrapText="1"/>
    </xf>
    <xf numFmtId="0" fontId="32" fillId="0" borderId="0" xfId="1" applyFont="1" applyAlignment="1">
      <alignment horizontal="left" wrapText="1"/>
    </xf>
  </cellXfs>
  <cellStyles count="15">
    <cellStyle name="Migliaia" xfId="7" builtinId="3"/>
    <cellStyle name="Migliaia 2" xfId="6"/>
    <cellStyle name="Migliaia 3" xfId="3"/>
    <cellStyle name="Migliaia 4 2 3" xfId="13"/>
    <cellStyle name="Migliaia 5" xfId="12"/>
    <cellStyle name="Normale" xfId="0" builtinId="0"/>
    <cellStyle name="Normale 2" xfId="2"/>
    <cellStyle name="Normale 2 2" xfId="4"/>
    <cellStyle name="Normale 3" xfId="8"/>
    <cellStyle name="Normale 3 2" xfId="1"/>
    <cellStyle name="Normale 3_tabelle_2009_revisionato" xfId="5"/>
    <cellStyle name="Normale 4" xfId="11"/>
    <cellStyle name="Normale_Agribio annuario_2003-1" xfId="14"/>
    <cellStyle name="Percentuale 2" xfId="10"/>
    <cellStyle name="Valuta 2" xfId="9"/>
  </cellStyles>
  <dxfs count="0"/>
  <tableStyles count="0" defaultTableStyle="TableStyleMedium2" defaultPivotStyle="PivotStyleLight16"/>
  <colors>
    <mruColors>
      <color rgb="FF33CCCC"/>
      <color rgb="FFFF3300"/>
      <color rgb="FFCCCC00"/>
      <color rgb="FF990099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3" Type="http://schemas.microsoft.com/office/2011/relationships/chartStyle" Target="style3.xml"/><Relationship Id="rId2" Type="http://schemas.microsoft.com/office/2011/relationships/chartColorStyle" Target="colors3.xml"/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Fig. 9.1 - DOP e IGP per categorie merceologiche (n.)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2681914560519806E-2"/>
          <c:y val="8.4188793627687289E-2"/>
          <c:w val="0.94397407689931467"/>
          <c:h val="0.841268003264297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'f1'!$A$3</c:f>
              <c:strCache>
                <c:ptCount val="1"/>
                <c:pt idx="0">
                  <c:v>DOP/IGP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'f1'!$B$2:$L$2</c:f>
              <c:strCache>
                <c:ptCount val="11"/>
                <c:pt idx="0">
                  <c:v>Panetteria biscotteria </c:v>
                </c:pt>
                <c:pt idx="1">
                  <c:v>Ortofrutticoli e vegetali </c:v>
                </c:pt>
                <c:pt idx="2">
                  <c:v>Salumi</c:v>
                </c:pt>
                <c:pt idx="3">
                  <c:v>Formaggi</c:v>
                </c:pt>
                <c:pt idx="4">
                  <c:v>Condimenti e spezie   </c:v>
                </c:pt>
                <c:pt idx="5">
                  <c:v>Oli d'oliva  </c:v>
                </c:pt>
                <c:pt idx="6">
                  <c:v>Carni fresche</c:v>
                </c:pt>
                <c:pt idx="7">
                  <c:v>Paste</c:v>
                </c:pt>
                <c:pt idx="8">
                  <c:v>Pesci e crostacei</c:v>
                </c:pt>
                <c:pt idx="9">
                  <c:v>Prodotti di origine animale</c:v>
                </c:pt>
                <c:pt idx="10">
                  <c:v>Altri  *</c:v>
                </c:pt>
              </c:strCache>
            </c:strRef>
          </c:cat>
          <c:val>
            <c:numRef>
              <c:f>'f1'!$B$3:$L$3</c:f>
              <c:numCache>
                <c:formatCode>General</c:formatCode>
                <c:ptCount val="11"/>
                <c:pt idx="0">
                  <c:v>17</c:v>
                </c:pt>
                <c:pt idx="1">
                  <c:v>125</c:v>
                </c:pt>
                <c:pt idx="2">
                  <c:v>43</c:v>
                </c:pt>
                <c:pt idx="3">
                  <c:v>55</c:v>
                </c:pt>
                <c:pt idx="4">
                  <c:v>7</c:v>
                </c:pt>
                <c:pt idx="5">
                  <c:v>50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A4-4D9E-9C99-2D851AFAD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474240"/>
        <c:axId val="74777344"/>
      </c:barChart>
      <c:catAx>
        <c:axId val="56474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4777344"/>
        <c:crosses val="autoZero"/>
        <c:auto val="1"/>
        <c:lblAlgn val="ctr"/>
        <c:lblOffset val="100"/>
        <c:noMultiLvlLbl val="0"/>
      </c:catAx>
      <c:valAx>
        <c:axId val="74777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474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'f8'!$D$3</c:f>
              <c:strCache>
                <c:ptCount val="1"/>
                <c:pt idx="0">
                  <c:v>Var. %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'f8'!$C$4:$C$6</c:f>
              <c:strCache>
                <c:ptCount val="3"/>
                <c:pt idx="0">
                  <c:v>Distribuzione moderna</c:v>
                </c:pt>
                <c:pt idx="1">
                  <c:v>Negozi specializzati</c:v>
                </c:pt>
                <c:pt idx="2">
                  <c:v>Altri canali</c:v>
                </c:pt>
              </c:strCache>
            </c:strRef>
          </c:cat>
          <c:val>
            <c:numRef>
              <c:f>'f8'!$D$4:$D$6</c:f>
              <c:numCache>
                <c:formatCode>General</c:formatCode>
                <c:ptCount val="3"/>
                <c:pt idx="0">
                  <c:v>7.9</c:v>
                </c:pt>
                <c:pt idx="1">
                  <c:v>4.5</c:v>
                </c:pt>
                <c:pt idx="2">
                  <c:v>5.6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97-402F-8A66-BED9A7EC24E1}"/>
            </c:ext>
          </c:extLst>
        </c:ser>
        <c:ser>
          <c:idx val="1"/>
          <c:order val="1"/>
          <c:tx>
            <c:strRef>
              <c:f>'f8'!$E$3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'f8'!$C$4:$C$6</c:f>
              <c:strCache>
                <c:ptCount val="3"/>
                <c:pt idx="0">
                  <c:v>Distribuzione moderna</c:v>
                </c:pt>
                <c:pt idx="1">
                  <c:v>Negozi specializzati</c:v>
                </c:pt>
                <c:pt idx="2">
                  <c:v>Altri canali</c:v>
                </c:pt>
              </c:strCache>
            </c:strRef>
          </c:cat>
          <c:val>
            <c:numRef>
              <c:f>'f8'!$E$4:$E$6</c:f>
              <c:numCache>
                <c:formatCode>General</c:formatCode>
                <c:ptCount val="3"/>
                <c:pt idx="0" formatCode="_-* #,##0_-;\-* #,##0_-;_-* &quot;-&quot;??_-;_-@_-">
                  <c:v>2266</c:v>
                </c:pt>
                <c:pt idx="1">
                  <c:v>916</c:v>
                </c:pt>
                <c:pt idx="2">
                  <c:v>761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97-402F-8A66-BED9A7EC24E1}"/>
            </c:ext>
          </c:extLst>
        </c:ser>
        <c:ser>
          <c:idx val="2"/>
          <c:order val="2"/>
          <c:tx>
            <c:strRef>
              <c:f>'f8'!$F$3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'f8'!$C$4:$C$6</c:f>
              <c:strCache>
                <c:ptCount val="3"/>
                <c:pt idx="0">
                  <c:v>Distribuzione moderna</c:v>
                </c:pt>
                <c:pt idx="1">
                  <c:v>Negozi specializzati</c:v>
                </c:pt>
                <c:pt idx="2">
                  <c:v>Altri canali</c:v>
                </c:pt>
              </c:strCache>
            </c:strRef>
          </c:cat>
          <c:val>
            <c:numRef>
              <c:f>'f8'!$F$4:$F$6</c:f>
              <c:numCache>
                <c:formatCode>General</c:formatCode>
                <c:ptCount val="3"/>
                <c:pt idx="0" formatCode="#,##0">
                  <c:v>2445</c:v>
                </c:pt>
                <c:pt idx="1">
                  <c:v>957</c:v>
                </c:pt>
                <c:pt idx="2">
                  <c:v>804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D97-402F-8A66-BED9A7EC2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3"/>
        <c:overlap val="-7"/>
        <c:axId val="84803584"/>
        <c:axId val="84805120"/>
      </c:barChart>
      <c:catAx>
        <c:axId val="84803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805120"/>
        <c:crosses val="autoZero"/>
        <c:auto val="1"/>
        <c:lblAlgn val="ctr"/>
        <c:lblOffset val="100"/>
        <c:noMultiLvlLbl val="0"/>
      </c:catAx>
      <c:valAx>
        <c:axId val="8480512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80358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accent1">
                  <a:lumMod val="20000"/>
                  <a:lumOff val="8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 9 e 10'!$A$5:$A$25</c:f>
              <c:strCache>
                <c:ptCount val="21"/>
                <c:pt idx="0">
                  <c:v>Carni escluso pollame</c:v>
                </c:pt>
                <c:pt idx="1">
                  <c:v>Cereali e prodotti da forno</c:v>
                </c:pt>
                <c:pt idx="2">
                  <c:v>Latte e derivati</c:v>
                </c:pt>
                <c:pt idx="3">
                  <c:v>Molluschi bivalvi</c:v>
                </c:pt>
                <c:pt idx="4">
                  <c:v>Materie prime per mangimi</c:v>
                </c:pt>
                <c:pt idx="5">
                  <c:v>Frutta e vegetali</c:v>
                </c:pt>
                <c:pt idx="6">
                  <c:v>Frutta a guscio, prodotti a base di noci e semi</c:v>
                </c:pt>
                <c:pt idx="7">
                  <c:v>Pollame</c:v>
                </c:pt>
                <c:pt idx="8">
                  <c:v>Cibi dietetetici e integratori alimentari</c:v>
                </c:pt>
                <c:pt idx="9">
                  <c:v>Piatti pronti e snacks</c:v>
                </c:pt>
                <c:pt idx="10">
                  <c:v>Pesci e prodotti della pesca</c:v>
                </c:pt>
                <c:pt idx="11">
                  <c:v>Zuppe, brodi, minestre, sughi</c:v>
                </c:pt>
                <c:pt idx="12">
                  <c:v>Altri prodotti</c:v>
                </c:pt>
                <c:pt idx="13">
                  <c:v>Erbe e spezie</c:v>
                </c:pt>
                <c:pt idx="14">
                  <c:v>Materiali a contatto con alimenti</c:v>
                </c:pt>
                <c:pt idx="15">
                  <c:v>Bevande non alcoliche</c:v>
                </c:pt>
                <c:pt idx="16">
                  <c:v>Preparazioni di cacao, caffè e tè</c:v>
                </c:pt>
                <c:pt idx="17">
                  <c:v>Gelati e dessert</c:v>
                </c:pt>
                <c:pt idx="18">
                  <c:v>Grassi e oli</c:v>
                </c:pt>
                <c:pt idx="19">
                  <c:v>Bevande alcoliche</c:v>
                </c:pt>
                <c:pt idx="20">
                  <c:v>Pet food</c:v>
                </c:pt>
              </c:strCache>
            </c:strRef>
          </c:cat>
          <c:val>
            <c:numRef>
              <c:f>'f 9 e 10'!$B$5:$B$25</c:f>
              <c:numCache>
                <c:formatCode>General</c:formatCode>
                <c:ptCount val="21"/>
                <c:pt idx="0">
                  <c:v>20</c:v>
                </c:pt>
                <c:pt idx="1">
                  <c:v>16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67-4567-8B45-65AB0DFEA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405696"/>
        <c:axId val="85407232"/>
      </c:barChart>
      <c:catAx>
        <c:axId val="85405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407232"/>
        <c:crosses val="autoZero"/>
        <c:auto val="1"/>
        <c:lblAlgn val="ctr"/>
        <c:lblOffset val="100"/>
        <c:noMultiLvlLbl val="0"/>
      </c:catAx>
      <c:valAx>
        <c:axId val="85407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405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 9 e 10'!$A$33:$A$50</c:f>
              <c:strCache>
                <c:ptCount val="18"/>
                <c:pt idx="0">
                  <c:v>Microrganismi patogeni</c:v>
                </c:pt>
                <c:pt idx="1">
                  <c:v>Contaminazioni microbiologiche</c:v>
                </c:pt>
                <c:pt idx="2">
                  <c:v>Allergeni</c:v>
                </c:pt>
                <c:pt idx="3">
                  <c:v>Corpi estranei</c:v>
                </c:pt>
                <c:pt idx="4">
                  <c:v>Micotossine</c:v>
                </c:pt>
                <c:pt idx="5">
                  <c:v>Altro</c:v>
                </c:pt>
                <c:pt idx="6">
                  <c:v>Residui di pesticidi</c:v>
                </c:pt>
                <c:pt idx="7">
                  <c:v>Aspetti organolettici</c:v>
                </c:pt>
                <c:pt idx="8">
                  <c:v>Migrazioni</c:v>
                </c:pt>
                <c:pt idx="9">
                  <c:v>Metalli pesanti</c:v>
                </c:pt>
                <c:pt idx="10">
                  <c:v>Additivi e aromi</c:v>
                </c:pt>
                <c:pt idx="11">
                  <c:v>Irregolarità nell'etichettatura</c:v>
                </c:pt>
                <c:pt idx="12">
                  <c:v>Inquinanti ambientali</c:v>
                </c:pt>
                <c:pt idx="13">
                  <c:v>Contaminanti biologici</c:v>
                </c:pt>
                <c:pt idx="14">
                  <c:v>Altri contaminanti</c:v>
                </c:pt>
                <c:pt idx="15">
                  <c:v>Novel food</c:v>
                </c:pt>
                <c:pt idx="16">
                  <c:v>Irregolarità nella confezione</c:v>
                </c:pt>
                <c:pt idx="17">
                  <c:v>Residui di farmaci veterinari</c:v>
                </c:pt>
              </c:strCache>
            </c:strRef>
          </c:cat>
          <c:val>
            <c:numRef>
              <c:f>'f 9 e 10'!$B$33:$B$50</c:f>
              <c:numCache>
                <c:formatCode>General</c:formatCode>
                <c:ptCount val="18"/>
                <c:pt idx="0">
                  <c:v>35</c:v>
                </c:pt>
                <c:pt idx="1">
                  <c:v>29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3D-4D50-A64E-EF2F59CA5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439616"/>
        <c:axId val="85441152"/>
      </c:barChart>
      <c:catAx>
        <c:axId val="85439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441152"/>
        <c:crosses val="autoZero"/>
        <c:auto val="1"/>
        <c:lblAlgn val="ctr"/>
        <c:lblOffset val="100"/>
        <c:noMultiLvlLbl val="0"/>
      </c:catAx>
      <c:valAx>
        <c:axId val="85441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439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'f11'!$H$5</c:f>
              <c:strCache>
                <c:ptCount val="1"/>
                <c:pt idx="0">
                  <c:v>% su totale scarto Italia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B4B-40F7-96C9-36D143260E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B4B-40F7-96C9-36D143260E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B4B-40F7-96C9-36D143260E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B4B-40F7-96C9-36D143260E0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B4B-40F7-96C9-36D143260E0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B4B-40F7-96C9-36D143260E0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B4B-40F7-96C9-36D143260E0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B4B-40F7-96C9-36D143260E0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B4B-40F7-96C9-36D143260E0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'f11'!$C$6:$C$14</c:f>
              <c:strCache>
                <c:ptCount val="9"/>
                <c:pt idx="0">
                  <c:v>Cereali</c:v>
                </c:pt>
                <c:pt idx="1">
                  <c:v>Leguminose,patate, tuberi e bilbi</c:v>
                </c:pt>
                <c:pt idx="2">
                  <c:v>Ortaggi in piena aria</c:v>
                </c:pt>
                <c:pt idx="3">
                  <c:v>Piante industriali (tabacco,piante tessili e piante da semi oleose)</c:v>
                </c:pt>
                <c:pt idx="4">
                  <c:v>Frutta Fresca</c:v>
                </c:pt>
                <c:pt idx="5">
                  <c:v>Agrumi</c:v>
                </c:pt>
                <c:pt idx="6">
                  <c:v>Vite</c:v>
                </c:pt>
                <c:pt idx="7">
                  <c:v>Olivo</c:v>
                </c:pt>
                <c:pt idx="8">
                  <c:v>Ortaggi in serra</c:v>
                </c:pt>
              </c:strCache>
            </c:strRef>
          </c:cat>
          <c:val>
            <c:numRef>
              <c:f>'f11'!$H$6:$H$14</c:f>
              <c:numCache>
                <c:formatCode>#,##0.0</c:formatCode>
                <c:ptCount val="9"/>
                <c:pt idx="0">
                  <c:v>10.875200785988605</c:v>
                </c:pt>
                <c:pt idx="1">
                  <c:v>14.433110094593731</c:v>
                </c:pt>
                <c:pt idx="2">
                  <c:v>15.208628125512996</c:v>
                </c:pt>
                <c:pt idx="3">
                  <c:v>1.4706225302721341</c:v>
                </c:pt>
                <c:pt idx="4">
                  <c:v>16.407381729936155</c:v>
                </c:pt>
                <c:pt idx="5">
                  <c:v>8.7417921218154113</c:v>
                </c:pt>
                <c:pt idx="6">
                  <c:v>10.754065925122331</c:v>
                </c:pt>
                <c:pt idx="7">
                  <c:v>18.9234462612995</c:v>
                </c:pt>
                <c:pt idx="8">
                  <c:v>3.1857524254588521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FB4B-40F7-96C9-36D143260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'f12'!$B$3</c:f>
              <c:strCache>
                <c:ptCount val="1"/>
                <c:pt idx="0">
                  <c:v>Ortaggi in piena aria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'f12'!$C$2:$L$2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'f12'!$C$3:$L$3</c:f>
              <c:numCache>
                <c:formatCode>#,##0.0</c:formatCode>
                <c:ptCount val="10"/>
                <c:pt idx="0">
                  <c:v>3.7</c:v>
                </c:pt>
                <c:pt idx="1">
                  <c:v>3.4</c:v>
                </c:pt>
                <c:pt idx="2">
                  <c:v>4.0999999999999996</c:v>
                </c:pt>
                <c:pt idx="3">
                  <c:v>3.4142469025287845</c:v>
                </c:pt>
                <c:pt idx="4">
                  <c:v>3.8</c:v>
                </c:pt>
                <c:pt idx="5">
                  <c:v>3</c:v>
                </c:pt>
                <c:pt idx="6">
                  <c:v>2.9</c:v>
                </c:pt>
                <c:pt idx="7">
                  <c:v>2.7</c:v>
                </c:pt>
                <c:pt idx="8">
                  <c:v>2.2000000000000002</c:v>
                </c:pt>
                <c:pt idx="9">
                  <c:v>1.6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435-4093-A402-792C038B9E70}"/>
            </c:ext>
          </c:extLst>
        </c:ser>
        <c:ser>
          <c:idx val="1"/>
          <c:order val="1"/>
          <c:tx>
            <c:strRef>
              <c:f>'f12'!$B$4</c:f>
              <c:strCache>
                <c:ptCount val="1"/>
                <c:pt idx="0">
                  <c:v>Frutta fresca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'f12'!$C$2:$L$2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'f12'!$C$4:$L$4</c:f>
              <c:numCache>
                <c:formatCode>#,##0.0</c:formatCode>
                <c:ptCount val="10"/>
                <c:pt idx="0">
                  <c:v>2.2999999999999998</c:v>
                </c:pt>
                <c:pt idx="1">
                  <c:v>2</c:v>
                </c:pt>
                <c:pt idx="2">
                  <c:v>1.4</c:v>
                </c:pt>
                <c:pt idx="3">
                  <c:v>1.6594620851360864</c:v>
                </c:pt>
                <c:pt idx="4">
                  <c:v>2.3022292124726405</c:v>
                </c:pt>
                <c:pt idx="5">
                  <c:v>3.3</c:v>
                </c:pt>
                <c:pt idx="6">
                  <c:v>3.6</c:v>
                </c:pt>
                <c:pt idx="7">
                  <c:v>2</c:v>
                </c:pt>
                <c:pt idx="8">
                  <c:v>1.8</c:v>
                </c:pt>
                <c:pt idx="9">
                  <c:v>1.8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35-4093-A402-792C038B9E70}"/>
            </c:ext>
          </c:extLst>
        </c:ser>
        <c:ser>
          <c:idx val="2"/>
          <c:order val="2"/>
          <c:tx>
            <c:strRef>
              <c:f>'f12'!$B$5</c:f>
              <c:strCache>
                <c:ptCount val="1"/>
                <c:pt idx="0">
                  <c:v>Agrumi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'f12'!$C$2:$L$2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'f12'!$C$5:$L$5</c:f>
              <c:numCache>
                <c:formatCode>#,##0.0</c:formatCode>
                <c:ptCount val="10"/>
                <c:pt idx="0">
                  <c:v>5.5</c:v>
                </c:pt>
                <c:pt idx="1">
                  <c:v>8.9</c:v>
                </c:pt>
                <c:pt idx="2">
                  <c:v>1.6538205005127378</c:v>
                </c:pt>
                <c:pt idx="3">
                  <c:v>9.9517927184545023</c:v>
                </c:pt>
                <c:pt idx="4">
                  <c:v>3.0398638906857411</c:v>
                </c:pt>
                <c:pt idx="5">
                  <c:v>5</c:v>
                </c:pt>
                <c:pt idx="6">
                  <c:v>3</c:v>
                </c:pt>
                <c:pt idx="7">
                  <c:v>4.7</c:v>
                </c:pt>
                <c:pt idx="8">
                  <c:v>1.1000000000000001</c:v>
                </c:pt>
                <c:pt idx="9">
                  <c:v>1.9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435-4093-A402-792C038B9E70}"/>
            </c:ext>
          </c:extLst>
        </c:ser>
        <c:ser>
          <c:idx val="3"/>
          <c:order val="3"/>
          <c:tx>
            <c:strRef>
              <c:f>'f12'!$B$6</c:f>
              <c:strCache>
                <c:ptCount val="1"/>
                <c:pt idx="0">
                  <c:v>Vite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'f12'!$C$2:$L$2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'f12'!$C$6:$L$6</c:f>
              <c:numCache>
                <c:formatCode>#,##0.0</c:formatCode>
                <c:ptCount val="10"/>
                <c:pt idx="0">
                  <c:v>1.6</c:v>
                </c:pt>
                <c:pt idx="1">
                  <c:v>3.2</c:v>
                </c:pt>
                <c:pt idx="2">
                  <c:v>1.4627066406006053</c:v>
                </c:pt>
                <c:pt idx="3">
                  <c:v>2.287421705661429</c:v>
                </c:pt>
                <c:pt idx="4">
                  <c:v>1.2008849987816856</c:v>
                </c:pt>
                <c:pt idx="5">
                  <c:v>1.5</c:v>
                </c:pt>
                <c:pt idx="6">
                  <c:v>1.4</c:v>
                </c:pt>
                <c:pt idx="7">
                  <c:v>0.9</c:v>
                </c:pt>
                <c:pt idx="8">
                  <c:v>1.4</c:v>
                </c:pt>
                <c:pt idx="9">
                  <c:v>1.3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435-4093-A402-792C038B9E70}"/>
            </c:ext>
          </c:extLst>
        </c:ser>
        <c:ser>
          <c:idx val="4"/>
          <c:order val="4"/>
          <c:tx>
            <c:strRef>
              <c:f>'f12'!$B$7</c:f>
              <c:strCache>
                <c:ptCount val="1"/>
                <c:pt idx="0">
                  <c:v>Olivo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'f12'!$C$2:$L$2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'f12'!$C$7:$L$7</c:f>
              <c:numCache>
                <c:formatCode>#,##0.0</c:formatCode>
                <c:ptCount val="10"/>
                <c:pt idx="0">
                  <c:v>4.5999999999999996</c:v>
                </c:pt>
                <c:pt idx="1">
                  <c:v>11.7</c:v>
                </c:pt>
                <c:pt idx="2">
                  <c:v>3.1765544692208341</c:v>
                </c:pt>
                <c:pt idx="3">
                  <c:v>7.8991695685891115</c:v>
                </c:pt>
                <c:pt idx="4">
                  <c:v>3.5751631582236931</c:v>
                </c:pt>
                <c:pt idx="5">
                  <c:v>9.6</c:v>
                </c:pt>
                <c:pt idx="6">
                  <c:v>5.3</c:v>
                </c:pt>
                <c:pt idx="7">
                  <c:v>3.9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435-4093-A402-792C038B9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54784"/>
        <c:axId val="91668864"/>
      </c:lineChart>
      <c:catAx>
        <c:axId val="9165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668864"/>
        <c:crosses val="autoZero"/>
        <c:auto val="1"/>
        <c:lblAlgn val="ctr"/>
        <c:lblOffset val="100"/>
        <c:noMultiLvlLbl val="0"/>
      </c:catAx>
      <c:valAx>
        <c:axId val="9166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65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2583333333333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'f2'!$B$3</c:f>
              <c:strCache>
                <c:ptCount val="1"/>
                <c:pt idx="0">
                  <c:v>Operatori (n.)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8D5-43D1-A645-F9917088E8A6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8D5-43D1-A645-F9917088E8A6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18D5-43D1-A645-F9917088E8A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8D5-43D1-A645-F9917088E8A6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8D5-43D1-A645-F9917088E8A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18D5-43D1-A645-F9917088E8A6}"/>
              </c:ext>
            </c:extLst>
          </c:dPt>
          <c:dPt>
            <c:idx val="6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970-40DD-848F-4925C684709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859-4730-B172-62C3E0374202}"/>
              </c:ext>
            </c:extLst>
          </c:dPt>
          <c:dPt>
            <c:idx val="8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D859-4730-B172-62C3E0374202}"/>
              </c:ext>
            </c:extLst>
          </c:dPt>
          <c:dPt>
            <c:idx val="9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AE16-4537-A953-E2B8D4D8BE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'f2'!$A$4:$A$13</c:f>
              <c:strCache>
                <c:ptCount val="10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 </c:v>
                </c:pt>
                <c:pt idx="4">
                  <c:v>Oli d'oliva</c:v>
                </c:pt>
                <c:pt idx="5">
                  <c:v>Altri prodotti di origine animale</c:v>
                </c:pt>
                <c:pt idx="6">
                  <c:v>Carni fresche </c:v>
                </c:pt>
                <c:pt idx="7">
                  <c:v>Pesci molluschi crostacei</c:v>
                </c:pt>
                <c:pt idx="8">
                  <c:v>Panetteria e Pasticc.</c:v>
                </c:pt>
                <c:pt idx="9">
                  <c:v>Altri prodotti* </c:v>
                </c:pt>
              </c:strCache>
            </c:strRef>
          </c:cat>
          <c:val>
            <c:numRef>
              <c:f>'f2'!$B$4:$B$13</c:f>
              <c:numCache>
                <c:formatCode>#,##0</c:formatCode>
                <c:ptCount val="10"/>
                <c:pt idx="0">
                  <c:v>24484</c:v>
                </c:pt>
                <c:pt idx="1">
                  <c:v>3446</c:v>
                </c:pt>
                <c:pt idx="2">
                  <c:v>21258</c:v>
                </c:pt>
                <c:pt idx="3">
                  <c:v>518</c:v>
                </c:pt>
                <c:pt idx="4">
                  <c:v>23418</c:v>
                </c:pt>
                <c:pt idx="5">
                  <c:v>1433</c:v>
                </c:pt>
                <c:pt idx="6">
                  <c:v>10529</c:v>
                </c:pt>
                <c:pt idx="7">
                  <c:v>82</c:v>
                </c:pt>
                <c:pt idx="8">
                  <c:v>189</c:v>
                </c:pt>
                <c:pt idx="9">
                  <c:v>227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D5-43D1-A645-F9917088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'f2'!$H$4</c:f>
              <c:strCache>
                <c:ptCount val="1"/>
                <c:pt idx="0">
                  <c:v>Produzione (t)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D45-4BAD-8253-B8779AF537CC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D45-4BAD-8253-B8779AF537C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D45-4BAD-8253-B8779AF537CC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D45-4BAD-8253-B8779AF537C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D45-4BAD-8253-B8779AF537CC}"/>
              </c:ext>
            </c:extLst>
          </c:dPt>
          <c:dPt>
            <c:idx val="5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D45-4BAD-8253-B8779AF537C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CA6-45D6-8532-161814DA093A}"/>
              </c:ext>
            </c:extLst>
          </c:dPt>
          <c:dPt>
            <c:idx val="7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96EC-4B53-BA93-57E92871D7E5}"/>
              </c:ext>
            </c:extLst>
          </c:dPt>
          <c:dPt>
            <c:idx val="8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CD9-4409-868C-A4B8F9D2D6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'f2'!$G$5:$G$13</c:f>
              <c:strCache>
                <c:ptCount val="9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balsamici1 </c:v>
                </c:pt>
                <c:pt idx="4">
                  <c:v>Paste alimentari</c:v>
                </c:pt>
                <c:pt idx="5">
                  <c:v>Oli d'oliva</c:v>
                </c:pt>
                <c:pt idx="6">
                  <c:v>Carni fresche</c:v>
                </c:pt>
                <c:pt idx="7">
                  <c:v>Panetteria e Pasticc.</c:v>
                </c:pt>
                <c:pt idx="8">
                  <c:v>Altri prodotti*</c:v>
                </c:pt>
              </c:strCache>
            </c:strRef>
          </c:cat>
          <c:val>
            <c:numRef>
              <c:f>'f2'!$H$5:$H$13</c:f>
              <c:numCache>
                <c:formatCode>#,##0</c:formatCode>
                <c:ptCount val="9"/>
                <c:pt idx="0">
                  <c:v>580813</c:v>
                </c:pt>
                <c:pt idx="1">
                  <c:v>196309</c:v>
                </c:pt>
                <c:pt idx="2">
                  <c:v>578031</c:v>
                </c:pt>
                <c:pt idx="3">
                  <c:v>95288</c:v>
                </c:pt>
                <c:pt idx="4">
                  <c:v>10321</c:v>
                </c:pt>
                <c:pt idx="5">
                  <c:v>13495</c:v>
                </c:pt>
                <c:pt idx="6">
                  <c:v>14156</c:v>
                </c:pt>
                <c:pt idx="7">
                  <c:v>31107</c:v>
                </c:pt>
                <c:pt idx="8">
                  <c:v>2226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45-4BAD-8253-B8779AF53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'f2'!$M$4</c:f>
              <c:strCache>
                <c:ptCount val="1"/>
                <c:pt idx="0">
                  <c:v>Valore della produzione (milioni di euro)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rgbClr val="FFC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E5A-4083-9962-FDC07AC2589C}"/>
              </c:ext>
            </c:extLst>
          </c:dPt>
          <c:dPt>
            <c:idx val="1"/>
            <c:bubble3D val="0"/>
            <c:spPr>
              <a:solidFill>
                <a:srgbClr val="CC3300"/>
              </a:solidFill>
              <a:ln w="19050">
                <a:solidFill>
                  <a:srgbClr val="CC33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5E5A-4083-9962-FDC07AC2589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5E5A-4083-9962-FDC07AC2589C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E5A-4083-9962-FDC07AC2589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E5A-4083-9962-FDC07AC2589C}"/>
              </c:ext>
            </c:extLst>
          </c:dPt>
          <c:dPt>
            <c:idx val="5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5E5A-4083-9962-FDC07AC2589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5267-4692-A410-FFB2DF3334A5}"/>
              </c:ext>
            </c:extLst>
          </c:dPt>
          <c:dPt>
            <c:idx val="7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D91-44F5-9C2E-B79063E66ABC}"/>
              </c:ext>
            </c:extLst>
          </c:dPt>
          <c:dPt>
            <c:idx val="8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E591-48DF-85FC-0B7A434AD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'f2'!$L$5:$L$13</c:f>
              <c:strCache>
                <c:ptCount val="9"/>
                <c:pt idx="0">
                  <c:v>Formaggi</c:v>
                </c:pt>
                <c:pt idx="1">
                  <c:v>Salumi</c:v>
                </c:pt>
                <c:pt idx="2">
                  <c:v>Ortofrutticoli  e cereali</c:v>
                </c:pt>
                <c:pt idx="3">
                  <c:v>Aceti balsamici</c:v>
                </c:pt>
                <c:pt idx="4">
                  <c:v>Carni fresche</c:v>
                </c:pt>
                <c:pt idx="5">
                  <c:v>Oli d'oliva</c:v>
                </c:pt>
                <c:pt idx="6">
                  <c:v>Paste alimentari</c:v>
                </c:pt>
                <c:pt idx="7">
                  <c:v>Panetteria e Pasticceria</c:v>
                </c:pt>
                <c:pt idx="8">
                  <c:v>Altri prodotti*</c:v>
                </c:pt>
              </c:strCache>
            </c:strRef>
          </c:cat>
          <c:val>
            <c:numRef>
              <c:f>'f2'!$M$5:$M$13</c:f>
              <c:numCache>
                <c:formatCode>#,##0</c:formatCode>
                <c:ptCount val="9"/>
                <c:pt idx="0">
                  <c:v>5222</c:v>
                </c:pt>
                <c:pt idx="1">
                  <c:v>2271</c:v>
                </c:pt>
                <c:pt idx="2">
                  <c:v>391</c:v>
                </c:pt>
                <c:pt idx="3" formatCode="General">
                  <c:v>387</c:v>
                </c:pt>
                <c:pt idx="4" formatCode="General">
                  <c:v>103</c:v>
                </c:pt>
                <c:pt idx="5" formatCode="General">
                  <c:v>85</c:v>
                </c:pt>
                <c:pt idx="6" formatCode="General">
                  <c:v>268</c:v>
                </c:pt>
                <c:pt idx="7" formatCode="General">
                  <c:v>105</c:v>
                </c:pt>
                <c:pt idx="8" formatCode="General">
                  <c:v>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5A-4083-9962-FDC07AC25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it-IT" sz="1400"/>
              <a:t>Fig. 9.3 - Numero di DOP</a:t>
            </a:r>
            <a:r>
              <a:rPr lang="it-IT" sz="1400" baseline="0"/>
              <a:t> e </a:t>
            </a:r>
            <a:r>
              <a:rPr lang="it-IT" sz="1400"/>
              <a:t>IGP per regione </a:t>
            </a:r>
            <a:r>
              <a:rPr lang="it-IT" sz="1400" baseline="30000"/>
              <a:t>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'f3'!$B$3:$B$4</c:f>
              <c:strCache>
                <c:ptCount val="1"/>
                <c:pt idx="0">
                  <c:v>Prodotti agroalimentari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'f3'!$B$5:$B$24</c:f>
              <c:numCache>
                <c:formatCode>General</c:formatCode>
                <c:ptCount val="20"/>
                <c:pt idx="0">
                  <c:v>23</c:v>
                </c:pt>
                <c:pt idx="1">
                  <c:v>4</c:v>
                </c:pt>
                <c:pt idx="2">
                  <c:v>34</c:v>
                </c:pt>
                <c:pt idx="3">
                  <c:v>5</c:v>
                </c:pt>
                <c:pt idx="4">
                  <c:v>16</c:v>
                </c:pt>
                <c:pt idx="5">
                  <c:v>36</c:v>
                </c:pt>
                <c:pt idx="6">
                  <c:v>7</c:v>
                </c:pt>
                <c:pt idx="7">
                  <c:v>44</c:v>
                </c:pt>
                <c:pt idx="8">
                  <c:v>32</c:v>
                </c:pt>
                <c:pt idx="9">
                  <c:v>10</c:v>
                </c:pt>
                <c:pt idx="10">
                  <c:v>14</c:v>
                </c:pt>
                <c:pt idx="11">
                  <c:v>30</c:v>
                </c:pt>
                <c:pt idx="12">
                  <c:v>10</c:v>
                </c:pt>
                <c:pt idx="13">
                  <c:v>6</c:v>
                </c:pt>
                <c:pt idx="14">
                  <c:v>29</c:v>
                </c:pt>
                <c:pt idx="15">
                  <c:v>22</c:v>
                </c:pt>
                <c:pt idx="16">
                  <c:v>13</c:v>
                </c:pt>
                <c:pt idx="17">
                  <c:v>21</c:v>
                </c:pt>
                <c:pt idx="18">
                  <c:v>36</c:v>
                </c:pt>
                <c:pt idx="19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61-4B59-B4D8-EC5D208F8636}"/>
            </c:ext>
          </c:extLst>
        </c:ser>
        <c:ser>
          <c:idx val="1"/>
          <c:order val="1"/>
          <c:tx>
            <c:strRef>
              <c:f>'f3'!$C$3:$C$4</c:f>
              <c:strCache>
                <c:ptCount val="1"/>
                <c:pt idx="0">
                  <c:v>Vino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'f3'!$C$5:$C$24</c:f>
              <c:numCache>
                <c:formatCode>General</c:formatCode>
                <c:ptCount val="20"/>
                <c:pt idx="0">
                  <c:v>60</c:v>
                </c:pt>
                <c:pt idx="1">
                  <c:v>1</c:v>
                </c:pt>
                <c:pt idx="2">
                  <c:v>41</c:v>
                </c:pt>
                <c:pt idx="3">
                  <c:v>12</c:v>
                </c:pt>
                <c:pt idx="4">
                  <c:v>13</c:v>
                </c:pt>
                <c:pt idx="5">
                  <c:v>53</c:v>
                </c:pt>
                <c:pt idx="6">
                  <c:v>19</c:v>
                </c:pt>
                <c:pt idx="7">
                  <c:v>30</c:v>
                </c:pt>
                <c:pt idx="8">
                  <c:v>58</c:v>
                </c:pt>
                <c:pt idx="9">
                  <c:v>21</c:v>
                </c:pt>
                <c:pt idx="10">
                  <c:v>21</c:v>
                </c:pt>
                <c:pt idx="11">
                  <c:v>36</c:v>
                </c:pt>
                <c:pt idx="12">
                  <c:v>17</c:v>
                </c:pt>
                <c:pt idx="13">
                  <c:v>6</c:v>
                </c:pt>
                <c:pt idx="14">
                  <c:v>29</c:v>
                </c:pt>
                <c:pt idx="15">
                  <c:v>38</c:v>
                </c:pt>
                <c:pt idx="16">
                  <c:v>6</c:v>
                </c:pt>
                <c:pt idx="17">
                  <c:v>19</c:v>
                </c:pt>
                <c:pt idx="18">
                  <c:v>31</c:v>
                </c:pt>
                <c:pt idx="19">
                  <c:v>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061-4B59-B4D8-EC5D208F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785216"/>
        <c:axId val="59786752"/>
      </c:barChart>
      <c:catAx>
        <c:axId val="59785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9786752"/>
        <c:crosses val="autoZero"/>
        <c:auto val="1"/>
        <c:lblAlgn val="ctr"/>
        <c:lblOffset val="100"/>
        <c:noMultiLvlLbl val="0"/>
      </c:catAx>
      <c:valAx>
        <c:axId val="5978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785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it-IT" sz="1000"/>
              <a:t> </a:t>
            </a:r>
            <a:r>
              <a:rPr lang="it-IT" sz="1000" b="1" i="0" u="none" strike="noStrike" kern="1200" baseline="0">
                <a:solidFill>
                  <a:sysClr val="windowText" lastClr="000000"/>
                </a:solidFill>
                <a:effectLst/>
              </a:rPr>
              <a:t>Fig. 9.4 - Incidenza della produzione di vino DOP e IGP sul totale, 2022</a:t>
            </a:r>
            <a:r>
              <a:rPr lang="it-IT" sz="10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it-IT" sz="1000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'f4'!$B$4</c:f>
              <c:strCache>
                <c:ptCount val="1"/>
                <c:pt idx="0">
                  <c:v>vino da tavola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'f4'!$A$5:$A$25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'f4'!$B$5:$B$25</c:f>
              <c:numCache>
                <c:formatCode>_-* #,##0_-;\-* #,##0_-;_-* "-"??_-;_-@_-</c:formatCode>
                <c:ptCount val="21"/>
                <c:pt idx="0">
                  <c:v>145730</c:v>
                </c:pt>
                <c:pt idx="1">
                  <c:v>2800</c:v>
                </c:pt>
                <c:pt idx="2">
                  <c:v>21660</c:v>
                </c:pt>
                <c:pt idx="3">
                  <c:v>119548</c:v>
                </c:pt>
                <c:pt idx="4">
                  <c:v>14863</c:v>
                </c:pt>
                <c:pt idx="5">
                  <c:v>348569</c:v>
                </c:pt>
                <c:pt idx="6">
                  <c:v>148838</c:v>
                </c:pt>
                <c:pt idx="7">
                  <c:v>2454466</c:v>
                </c:pt>
                <c:pt idx="8">
                  <c:v>239456</c:v>
                </c:pt>
                <c:pt idx="9">
                  <c:v>39820</c:v>
                </c:pt>
                <c:pt idx="10">
                  <c:v>433091</c:v>
                </c:pt>
                <c:pt idx="11">
                  <c:v>304912</c:v>
                </c:pt>
                <c:pt idx="12">
                  <c:v>1831000</c:v>
                </c:pt>
                <c:pt idx="13">
                  <c:v>408700</c:v>
                </c:pt>
                <c:pt idx="14">
                  <c:v>1032010</c:v>
                </c:pt>
                <c:pt idx="15">
                  <c:v>6546937</c:v>
                </c:pt>
                <c:pt idx="16">
                  <c:v>32903</c:v>
                </c:pt>
                <c:pt idx="17">
                  <c:v>167840</c:v>
                </c:pt>
                <c:pt idx="18">
                  <c:v>1028529</c:v>
                </c:pt>
                <c:pt idx="19">
                  <c:v>177953</c:v>
                </c:pt>
                <c:pt idx="20">
                  <c:v>15499625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CD-4A78-B75A-F39DCEE814D5}"/>
            </c:ext>
          </c:extLst>
        </c:ser>
        <c:ser>
          <c:idx val="1"/>
          <c:order val="1"/>
          <c:tx>
            <c:strRef>
              <c:f>'f4'!$C$4</c:f>
              <c:strCache>
                <c:ptCount val="1"/>
                <c:pt idx="0">
                  <c:v>vino DOP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'f4'!$A$5:$A$25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'f4'!$C$5:$C$25</c:f>
              <c:numCache>
                <c:formatCode>_-* #,##0_-;\-* #,##0_-;_-* "-"??_-;_-@_-</c:formatCode>
                <c:ptCount val="21"/>
                <c:pt idx="0">
                  <c:v>2267295</c:v>
                </c:pt>
                <c:pt idx="1">
                  <c:v>15964</c:v>
                </c:pt>
                <c:pt idx="2">
                  <c:v>41202</c:v>
                </c:pt>
                <c:pt idx="3">
                  <c:v>730240</c:v>
                </c:pt>
                <c:pt idx="4">
                  <c:v>1109041</c:v>
                </c:pt>
                <c:pt idx="5">
                  <c:v>9173331</c:v>
                </c:pt>
                <c:pt idx="6">
                  <c:v>1728125</c:v>
                </c:pt>
                <c:pt idx="7">
                  <c:v>1646051</c:v>
                </c:pt>
                <c:pt idx="8">
                  <c:v>1557119</c:v>
                </c:pt>
                <c:pt idx="9">
                  <c:v>296750</c:v>
                </c:pt>
                <c:pt idx="10">
                  <c:v>526333</c:v>
                </c:pt>
                <c:pt idx="11">
                  <c:v>726636</c:v>
                </c:pt>
                <c:pt idx="12">
                  <c:v>969700</c:v>
                </c:pt>
                <c:pt idx="13">
                  <c:v>34774</c:v>
                </c:pt>
                <c:pt idx="14">
                  <c:v>281042</c:v>
                </c:pt>
                <c:pt idx="15">
                  <c:v>776800</c:v>
                </c:pt>
                <c:pt idx="16">
                  <c:v>27260</c:v>
                </c:pt>
                <c:pt idx="17">
                  <c:v>31432</c:v>
                </c:pt>
                <c:pt idx="18">
                  <c:v>2221071</c:v>
                </c:pt>
                <c:pt idx="19">
                  <c:v>390131</c:v>
                </c:pt>
                <c:pt idx="20">
                  <c:v>24550297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9CD-4A78-B75A-F39DCEE814D5}"/>
            </c:ext>
          </c:extLst>
        </c:ser>
        <c:ser>
          <c:idx val="2"/>
          <c:order val="2"/>
          <c:tx>
            <c:strRef>
              <c:f>'f4'!$D$4</c:f>
              <c:strCache>
                <c:ptCount val="1"/>
                <c:pt idx="0">
                  <c:v>vino IGP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'f4'!$A$5:$A$25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'f4'!$D$5:$D$25</c:f>
              <c:numCache>
                <c:formatCode>_-* #,##0_-;\-* #,##0_-;_-* "-"??_-;_-@_-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9812</c:v>
                </c:pt>
                <c:pt idx="3">
                  <c:v>359916</c:v>
                </c:pt>
                <c:pt idx="4">
                  <c:v>200929</c:v>
                </c:pt>
                <c:pt idx="5">
                  <c:v>2347837</c:v>
                </c:pt>
                <c:pt idx="6">
                  <c:v>332419</c:v>
                </c:pt>
                <c:pt idx="7">
                  <c:v>2038529</c:v>
                </c:pt>
                <c:pt idx="8">
                  <c:v>641982</c:v>
                </c:pt>
                <c:pt idx="9">
                  <c:v>260400</c:v>
                </c:pt>
                <c:pt idx="10">
                  <c:v>438098</c:v>
                </c:pt>
                <c:pt idx="11">
                  <c:v>397559</c:v>
                </c:pt>
                <c:pt idx="12">
                  <c:v>328330</c:v>
                </c:pt>
                <c:pt idx="13">
                  <c:v>69504</c:v>
                </c:pt>
                <c:pt idx="14">
                  <c:v>162817</c:v>
                </c:pt>
                <c:pt idx="15">
                  <c:v>3522762</c:v>
                </c:pt>
                <c:pt idx="16">
                  <c:v>26024</c:v>
                </c:pt>
                <c:pt idx="17">
                  <c:v>70583</c:v>
                </c:pt>
                <c:pt idx="18">
                  <c:v>2631453</c:v>
                </c:pt>
                <c:pt idx="19">
                  <c:v>116255</c:v>
                </c:pt>
                <c:pt idx="20">
                  <c:v>13955209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9CD-4A78-B75A-F39DCEE81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393344"/>
        <c:axId val="60394880"/>
      </c:barChart>
      <c:catAx>
        <c:axId val="6039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394880"/>
        <c:crosses val="autoZero"/>
        <c:auto val="1"/>
        <c:lblAlgn val="ctr"/>
        <c:lblOffset val="100"/>
        <c:noMultiLvlLbl val="0"/>
      </c:catAx>
      <c:valAx>
        <c:axId val="6039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39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Fig. 9.5 - Prodotti agro-alimentari tradizionali</a:t>
            </a:r>
            <a:r>
              <a:rPr lang="it-IT" b="1" baseline="0"/>
              <a:t> </a:t>
            </a:r>
            <a:r>
              <a:rPr lang="it-IT" b="1"/>
              <a:t>per categoria (n.) - 2023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PAT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0</c:v>
              </c:pt>
              <c:pt idx="1">
                <c:v>Birre</c:v>
              </c:pt>
              <c:pt idx="2">
                <c:v>Condimenti</c:v>
              </c:pt>
              <c:pt idx="3">
                <c:v>Grassi (burro, margarina, oli)</c:v>
              </c:pt>
              <c:pt idx="4">
                <c:v>Bevande analcoliche, distillati e liquori</c:v>
              </c:pt>
              <c:pt idx="5">
                <c:v>Preparazioni di pesci, molluschi e crostacei </c:v>
              </c:pt>
              <c:pt idx="6">
                <c:v>Prodotti di origine animale (miele, lattiero-caseari)</c:v>
              </c:pt>
              <c:pt idx="7">
                <c:v>Prodotti della gastronomia</c:v>
              </c:pt>
              <c:pt idx="8">
                <c:v>Formaggi</c:v>
              </c:pt>
              <c:pt idx="9">
                <c:v>Carni (e frattaglie) fresche e preparate</c:v>
              </c:pt>
              <c:pt idx="10">
                <c:v>Prodotti vegetali naturali o trasformati</c:v>
              </c:pt>
              <c:pt idx="11">
                <c:v>Paste fresche, panetteria, biscotteria, pasticceria e confetteria</c:v>
              </c:pt>
            </c:strLit>
          </c:cat>
          <c:val>
            <c:numLit>
              <c:formatCode>General</c:formatCode>
              <c:ptCount val="12"/>
              <c:pt idx="1">
                <c:v>4</c:v>
              </c:pt>
              <c:pt idx="2">
                <c:v>38</c:v>
              </c:pt>
              <c:pt idx="3">
                <c:v>50</c:v>
              </c:pt>
              <c:pt idx="4">
                <c:v>165</c:v>
              </c:pt>
              <c:pt idx="5">
                <c:v>168</c:v>
              </c:pt>
              <c:pt idx="6">
                <c:v>171</c:v>
              </c:pt>
              <c:pt idx="7">
                <c:v>353</c:v>
              </c:pt>
              <c:pt idx="8">
                <c:v>530</c:v>
              </c:pt>
              <c:pt idx="9">
                <c:v>832</c:v>
              </c:pt>
              <c:pt idx="10">
                <c:v>1597</c:v>
              </c:pt>
              <c:pt idx="11">
                <c:v>1639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D9-48FC-9302-CA8257CF2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0637184"/>
        <c:axId val="60638720"/>
      </c:barChart>
      <c:catAx>
        <c:axId val="60637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638720"/>
        <c:crosses val="autoZero"/>
        <c:auto val="1"/>
        <c:lblAlgn val="ctr"/>
        <c:lblOffset val="100"/>
        <c:noMultiLvlLbl val="0"/>
      </c:catAx>
      <c:valAx>
        <c:axId val="60638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637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b="1" i="0" u="none" strike="noStrike" baseline="0"/>
              <a:t>Fig. 9.6 - PRODOTTI AGRO-ALIMENTARI TRADIZIONALI PER REGIONE (n.) - 2023</a:t>
            </a:r>
            <a:endParaRPr lang="it-IT" sz="10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0"/>
              <c:pt idx="0">
                <c:v>Valle d'Aosta</c:v>
              </c:pt>
              <c:pt idx="1">
                <c:v>Umbria</c:v>
              </c:pt>
              <c:pt idx="2">
                <c:v>Bolzano</c:v>
              </c:pt>
              <c:pt idx="3">
                <c:v>Trento</c:v>
              </c:pt>
              <c:pt idx="4">
                <c:v>Marche</c:v>
              </c:pt>
              <c:pt idx="5">
                <c:v>Molise</c:v>
              </c:pt>
              <c:pt idx="6">
                <c:v>Friuli Venezia Giulia</c:v>
              </c:pt>
              <c:pt idx="7">
                <c:v>Basilicata</c:v>
              </c:pt>
              <c:pt idx="8">
                <c:v>Sardegna</c:v>
              </c:pt>
              <c:pt idx="9">
                <c:v>Calabria</c:v>
              </c:pt>
              <c:pt idx="10">
                <c:v>Lombardia</c:v>
              </c:pt>
              <c:pt idx="11">
                <c:v>Sicilia</c:v>
              </c:pt>
              <c:pt idx="12">
                <c:v>Liguria</c:v>
              </c:pt>
              <c:pt idx="13">
                <c:v>Piemonte</c:v>
              </c:pt>
              <c:pt idx="14">
                <c:v>Puglia</c:v>
              </c:pt>
              <c:pt idx="15">
                <c:v>Veneto</c:v>
              </c:pt>
              <c:pt idx="16">
                <c:v>Emilia-Romagna</c:v>
              </c:pt>
              <c:pt idx="17">
                <c:v>Toscana</c:v>
              </c:pt>
              <c:pt idx="18">
                <c:v>Lazio</c:v>
              </c:pt>
              <c:pt idx="19">
                <c:v>Campania</c:v>
              </c:pt>
            </c:strLit>
          </c:cat>
          <c:val>
            <c:numLit>
              <c:formatCode>General</c:formatCode>
              <c:ptCount val="20"/>
              <c:pt idx="0">
                <c:v>36</c:v>
              </c:pt>
              <c:pt idx="1">
                <c:v>69</c:v>
              </c:pt>
              <c:pt idx="2">
                <c:v>103</c:v>
              </c:pt>
              <c:pt idx="3">
                <c:v>105</c:v>
              </c:pt>
              <c:pt idx="4">
                <c:v>155</c:v>
              </c:pt>
              <c:pt idx="5">
                <c:v>159</c:v>
              </c:pt>
              <c:pt idx="6">
                <c:v>181</c:v>
              </c:pt>
              <c:pt idx="7">
                <c:v>221</c:v>
              </c:pt>
              <c:pt idx="8">
                <c:v>243</c:v>
              </c:pt>
              <c:pt idx="9">
                <c:v>270</c:v>
              </c:pt>
              <c:pt idx="10">
                <c:v>270</c:v>
              </c:pt>
              <c:pt idx="11">
                <c:v>279</c:v>
              </c:pt>
              <c:pt idx="12">
                <c:v>301</c:v>
              </c:pt>
              <c:pt idx="13">
                <c:v>343</c:v>
              </c:pt>
              <c:pt idx="14">
                <c:v>349</c:v>
              </c:pt>
              <c:pt idx="15">
                <c:v>390</c:v>
              </c:pt>
              <c:pt idx="16">
                <c:v>402</c:v>
              </c:pt>
              <c:pt idx="17">
                <c:v>464</c:v>
              </c:pt>
              <c:pt idx="18">
                <c:v>465</c:v>
              </c:pt>
              <c:pt idx="19">
                <c:v>593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74-4BAA-8D81-BF1FF172C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3437056"/>
        <c:axId val="72482816"/>
      </c:barChart>
      <c:catAx>
        <c:axId val="63437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482816"/>
        <c:crosses val="autoZero"/>
        <c:auto val="1"/>
        <c:lblAlgn val="ctr"/>
        <c:lblOffset val="100"/>
        <c:noMultiLvlLbl val="0"/>
      </c:catAx>
      <c:valAx>
        <c:axId val="7248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437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Consumi biologici in Italia ed export 2023</a:t>
            </a:r>
          </a:p>
        </c:rich>
      </c:tx>
      <c:layout>
        <c:manualLayout>
          <c:xMode val="edge"/>
          <c:yMode val="edge"/>
          <c:x val="0.15223443604202941"/>
          <c:y val="2.789400278940027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375401713399687"/>
          <c:y val="0.22281780676996965"/>
          <c:w val="0.81449416595202828"/>
          <c:h val="0.57156532211716216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DE8-4086-BC5F-17D189740B9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DE8-4086-BC5F-17D189740B9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DE8-4086-BC5F-17D189740B9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DE8-4086-BC5F-17D189740B9C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DE8-4086-BC5F-17D189740B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'f7'!$A$4:$A$7</c:f>
              <c:strCache>
                <c:ptCount val="4"/>
                <c:pt idx="0">
                  <c:v>Esportazioni</c:v>
                </c:pt>
                <c:pt idx="1">
                  <c:v>Mercato domestico</c:v>
                </c:pt>
                <c:pt idx="2">
                  <c:v>Consumi domestici</c:v>
                </c:pt>
                <c:pt idx="3">
                  <c:v>Ristorazione collettiva</c:v>
                </c:pt>
              </c:strCache>
            </c:strRef>
          </c:cat>
          <c:val>
            <c:numRef>
              <c:f>'f7'!$B$4:$B$7</c:f>
              <c:numCache>
                <c:formatCode>_-* #,##0_-;\-* #,##0_-;_-* "-"??_-;_-@_-</c:formatCode>
                <c:ptCount val="4"/>
                <c:pt idx="0">
                  <c:v>3641</c:v>
                </c:pt>
                <c:pt idx="2">
                  <c:v>4207</c:v>
                </c:pt>
                <c:pt idx="3">
                  <c:v>1268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DE8-4086-BC5F-17D189740B9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2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3</xdr:row>
      <xdr:rowOff>167640</xdr:rowOff>
    </xdr:from>
    <xdr:to>
      <xdr:col>11</xdr:col>
      <xdr:colOff>297180</xdr:colOff>
      <xdr:row>38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A0630E9A-CA18-4A56-A59E-1814C9DEF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567689</xdr:colOff>
      <xdr:row>2</xdr:row>
      <xdr:rowOff>167639</xdr:rowOff>
    </xdr:from>
    <xdr:to>
      <xdr:col>16</xdr:col>
      <xdr:colOff>161924</xdr:colOff>
      <xdr:row>26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A20F0F8A-9164-4D9A-822F-DC300CD422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213359</xdr:colOff>
      <xdr:row>33</xdr:row>
      <xdr:rowOff>7619</xdr:rowOff>
    </xdr:from>
    <xdr:to>
      <xdr:col>16</xdr:col>
      <xdr:colOff>76200</xdr:colOff>
      <xdr:row>62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79286EB3-10C3-4D2B-9B6A-2733822510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155575</xdr:rowOff>
    </xdr:from>
    <xdr:to>
      <xdr:col>6</xdr:col>
      <xdr:colOff>15240</xdr:colOff>
      <xdr:row>42</xdr:row>
      <xdr:rowOff>166053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160DFB8D-F2AA-4AC9-8F4B-B102976D50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1362074</xdr:colOff>
      <xdr:row>13</xdr:row>
      <xdr:rowOff>3175</xdr:rowOff>
    </xdr:from>
    <xdr:to>
      <xdr:col>13</xdr:col>
      <xdr:colOff>152399</xdr:colOff>
      <xdr:row>27</xdr:row>
      <xdr:rowOff>168275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845B5627-6744-4BD0-8173-67ABE5801F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118110</xdr:colOff>
      <xdr:row>16</xdr:row>
      <xdr:rowOff>9525</xdr:rowOff>
    </xdr:from>
    <xdr:to>
      <xdr:col>4</xdr:col>
      <xdr:colOff>171450</xdr:colOff>
      <xdr:row>31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C98CCCF3-86AC-460B-8CED-32D1C06A21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670560</xdr:colOff>
      <xdr:row>16</xdr:row>
      <xdr:rowOff>120015</xdr:rowOff>
    </xdr:from>
    <xdr:to>
      <xdr:col>10</xdr:col>
      <xdr:colOff>358140</xdr:colOff>
      <xdr:row>31</xdr:row>
      <xdr:rowOff>173355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E27EF48C-258F-473B-9F19-BB330ED65282}"/>
            </a:ext>
            <a:ext uri="{147F2762-F138-4A5C-976F-8EAC2B608ADB}">
              <a16:predDERef xmlns:a16="http://schemas.microsoft.com/office/drawing/2014/main" xmlns="" pred="{C98CCCF3-86AC-460B-8CED-32D1C06A21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510540</xdr:colOff>
      <xdr:row>16</xdr:row>
      <xdr:rowOff>114300</xdr:rowOff>
    </xdr:from>
    <xdr:to>
      <xdr:col>15</xdr:col>
      <xdr:colOff>548640</xdr:colOff>
      <xdr:row>32</xdr:row>
      <xdr:rowOff>15240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400674F5-DDE2-4D1D-80FA-37A3085610BE}"/>
            </a:ext>
            <a:ext uri="{147F2762-F138-4A5C-976F-8EAC2B608ADB}">
              <a16:predDERef xmlns:a16="http://schemas.microsoft.com/office/drawing/2014/main" xmlns="" pred="{E27EF48C-258F-473B-9F19-BB330ED65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345440</xdr:colOff>
      <xdr:row>0</xdr:row>
      <xdr:rowOff>121920</xdr:rowOff>
    </xdr:from>
    <xdr:to>
      <xdr:col>20</xdr:col>
      <xdr:colOff>406400</xdr:colOff>
      <xdr:row>25</xdr:row>
      <xdr:rowOff>101600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B5037A3-3153-43EF-AF3F-E0643C2E4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525780</xdr:colOff>
      <xdr:row>4</xdr:row>
      <xdr:rowOff>3810</xdr:rowOff>
    </xdr:from>
    <xdr:to>
      <xdr:col>15</xdr:col>
      <xdr:colOff>175260</xdr:colOff>
      <xdr:row>23</xdr:row>
      <xdr:rowOff>83820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A8C0CB5-B0C9-3B22-DAC5-92593155D8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13334</xdr:colOff>
      <xdr:row>2</xdr:row>
      <xdr:rowOff>1905</xdr:rowOff>
    </xdr:from>
    <xdr:to>
      <xdr:col>21</xdr:col>
      <xdr:colOff>22859</xdr:colOff>
      <xdr:row>34</xdr:row>
      <xdr:rowOff>1905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F7352829-895A-4E46-8B4D-CE63082FD5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350520</xdr:colOff>
      <xdr:row>1</xdr:row>
      <xdr:rowOff>137160</xdr:rowOff>
    </xdr:from>
    <xdr:to>
      <xdr:col>14</xdr:col>
      <xdr:colOff>441960</xdr:colOff>
      <xdr:row>23</xdr:row>
      <xdr:rowOff>121920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1BAC1183-F3EE-4FAF-BBEC-E6A26AE065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990600</xdr:colOff>
      <xdr:row>0</xdr:row>
      <xdr:rowOff>121920</xdr:rowOff>
    </xdr:from>
    <xdr:to>
      <xdr:col>10</xdr:col>
      <xdr:colOff>251460</xdr:colOff>
      <xdr:row>20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E7242464-22E2-40D8-903E-1DF37421F6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0.70627</cdr:x>
      <cdr:y>0.21757</cdr:y>
    </cdr:from>
    <cdr:to>
      <cdr:x>0.88119</cdr:x>
      <cdr:y>0.26499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xmlns="" id="{B09644F9-97BE-1EC3-E2AE-A38F5642E6D3}"/>
            </a:ext>
          </a:extLst>
        </cdr:cNvPr>
        <cdr:cNvSpPr txBox="1"/>
      </cdr:nvSpPr>
      <cdr:spPr>
        <a:xfrm xmlns:a="http://schemas.openxmlformats.org/drawingml/2006/main">
          <a:off x="3261360" y="594360"/>
          <a:ext cx="80772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0.74422</cdr:x>
      <cdr:y>0.25662</cdr:y>
    </cdr:from>
    <cdr:to>
      <cdr:x>0.93564</cdr:x>
      <cdr:y>0.37657</cdr:y>
    </cdr:to>
    <cdr:sp macro="" textlink="">
      <cdr:nvSpPr>
        <cdr:cNvPr id="3" name="CasellaDiTesto 2">
          <a:extLst xmlns:a="http://schemas.openxmlformats.org/drawingml/2006/main">
            <a:ext uri="{FF2B5EF4-FFF2-40B4-BE49-F238E27FC236}">
              <a16:creationId xmlns:a16="http://schemas.microsoft.com/office/drawing/2014/main" xmlns="" id="{285FBF45-BA0A-F109-9A74-F2E19AE49DF3}"/>
            </a:ext>
          </a:extLst>
        </cdr:cNvPr>
        <cdr:cNvSpPr txBox="1"/>
      </cdr:nvSpPr>
      <cdr:spPr>
        <a:xfrm xmlns:a="http://schemas.openxmlformats.org/drawingml/2006/main">
          <a:off x="3436620" y="701040"/>
          <a:ext cx="883920" cy="3276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0.67327</cdr:x>
      <cdr:y>0.18689</cdr:y>
    </cdr:from>
    <cdr:to>
      <cdr:x>0.93399</cdr:x>
      <cdr:y>0.27615</cdr:y>
    </cdr:to>
    <cdr:sp macro="" textlink="">
      <cdr:nvSpPr>
        <cdr:cNvPr id="4" name="CasellaDiTesto 3">
          <a:extLst xmlns:a="http://schemas.openxmlformats.org/drawingml/2006/main">
            <a:ext uri="{FF2B5EF4-FFF2-40B4-BE49-F238E27FC236}">
              <a16:creationId xmlns:a16="http://schemas.microsoft.com/office/drawing/2014/main" xmlns="" id="{E70C2F1B-81CA-089F-AAD5-7C4701E93675}"/>
            </a:ext>
          </a:extLst>
        </cdr:cNvPr>
        <cdr:cNvSpPr txBox="1"/>
      </cdr:nvSpPr>
      <cdr:spPr>
        <a:xfrm xmlns:a="http://schemas.openxmlformats.org/drawingml/2006/main">
          <a:off x="3108960" y="510540"/>
          <a:ext cx="120396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100"/>
            <a:t>Mercato domestico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</xdr:row>
      <xdr:rowOff>14287</xdr:rowOff>
    </xdr:from>
    <xdr:to>
      <xdr:col>14</xdr:col>
      <xdr:colOff>333375</xdr:colOff>
      <xdr:row>15</xdr:row>
      <xdr:rowOff>90487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504E49DA-5E2A-4392-99AE-AEE1DB4BB1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5"/>
  <sheetViews>
    <sheetView tabSelected="1" zoomScale="70" zoomScaleNormal="70" workbookViewId="0">
      <selection activeCell="B4" sqref="B4"/>
    </sheetView>
  </sheetViews>
  <sheetFormatPr defaultColWidth="8.85546875" defaultRowHeight="12.75" x14ac:dyDescent="0.2"/>
  <cols>
    <col min="1" max="1" width="8.85546875" style="24"/>
    <col min="2" max="2" width="20.85546875" style="24" customWidth="1"/>
    <col min="3" max="3" width="8.42578125" style="24" customWidth="1"/>
    <col min="4" max="4" width="7.5703125" style="24" customWidth="1"/>
    <col min="5" max="5" width="8.85546875" style="24"/>
    <col min="6" max="6" width="19.42578125" style="24" customWidth="1"/>
    <col min="7" max="7" width="7.5703125" style="24" customWidth="1"/>
    <col min="8" max="8" width="12.85546875" style="24" customWidth="1"/>
    <col min="9" max="9" width="6" style="24" customWidth="1"/>
    <col min="10" max="10" width="14.85546875" style="24" customWidth="1"/>
    <col min="11" max="11" width="23.140625" style="24" customWidth="1"/>
    <col min="12" max="16384" width="8.85546875" style="24"/>
  </cols>
  <sheetData>
    <row r="2" spans="1:15" x14ac:dyDescent="0.3">
      <c r="B2" s="25" t="s">
        <v>0</v>
      </c>
      <c r="C2" s="25" t="s">
        <v>1</v>
      </c>
      <c r="D2" s="25" t="s">
        <v>2</v>
      </c>
      <c r="E2" s="25" t="s">
        <v>3</v>
      </c>
      <c r="F2" s="25" t="s">
        <v>4</v>
      </c>
      <c r="G2" s="25" t="s">
        <v>5</v>
      </c>
      <c r="H2" s="25" t="s">
        <v>6</v>
      </c>
      <c r="I2" s="25" t="s">
        <v>7</v>
      </c>
      <c r="J2" s="25" t="s">
        <v>8</v>
      </c>
      <c r="K2" s="25" t="s">
        <v>9</v>
      </c>
      <c r="L2" s="25" t="s">
        <v>10</v>
      </c>
    </row>
    <row r="3" spans="1:15" x14ac:dyDescent="0.3">
      <c r="A3" s="24" t="s">
        <v>11</v>
      </c>
      <c r="B3" s="24">
        <v>17</v>
      </c>
      <c r="C3" s="119">
        <v>125</v>
      </c>
      <c r="D3" s="24">
        <v>43</v>
      </c>
      <c r="E3" s="24">
        <v>55</v>
      </c>
      <c r="F3" s="24">
        <v>7</v>
      </c>
      <c r="G3" s="24">
        <v>50</v>
      </c>
      <c r="H3" s="24">
        <v>6</v>
      </c>
      <c r="I3" s="24">
        <v>5</v>
      </c>
      <c r="J3" s="24">
        <v>6</v>
      </c>
      <c r="K3" s="24">
        <v>5</v>
      </c>
      <c r="L3" s="119">
        <v>3</v>
      </c>
      <c r="N3" s="24" t="s">
        <v>12</v>
      </c>
    </row>
    <row r="4" spans="1:15" x14ac:dyDescent="0.3">
      <c r="N4" s="261" t="s">
        <v>13</v>
      </c>
      <c r="O4" s="119"/>
    </row>
    <row r="42" spans="2:2" x14ac:dyDescent="0.3">
      <c r="B42" s="24" t="s">
        <v>14</v>
      </c>
    </row>
    <row r="44" spans="2:2" x14ac:dyDescent="0.3">
      <c r="B44" s="24" t="s">
        <v>15</v>
      </c>
    </row>
    <row r="45" spans="2:2" x14ac:dyDescent="0.3">
      <c r="B45" s="24" t="s">
        <v>16</v>
      </c>
    </row>
  </sheetData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80" zoomScaleNormal="80" workbookViewId="0">
      <selection activeCell="A2" sqref="A2"/>
    </sheetView>
  </sheetViews>
  <sheetFormatPr defaultColWidth="8.85546875" defaultRowHeight="12.75" x14ac:dyDescent="0.2"/>
  <cols>
    <col min="1" max="1" width="33.42578125" style="24" customWidth="1"/>
    <col min="2" max="2" width="12.7109375" style="24" bestFit="1" customWidth="1"/>
    <col min="3" max="4" width="11.42578125" style="24" bestFit="1" customWidth="1"/>
    <col min="5" max="5" width="5" style="24" customWidth="1"/>
    <col min="6" max="6" width="10.7109375" style="24" customWidth="1"/>
    <col min="7" max="7" width="10.28515625" style="24" bestFit="1" customWidth="1"/>
    <col min="8" max="8" width="2.28515625" style="24" customWidth="1"/>
    <col min="9" max="9" width="12.5703125" style="24" bestFit="1" customWidth="1"/>
    <col min="10" max="16384" width="8.85546875" style="24"/>
  </cols>
  <sheetData>
    <row r="1" spans="1:11" ht="12.95" x14ac:dyDescent="0.3">
      <c r="A1" s="25" t="s">
        <v>146</v>
      </c>
    </row>
    <row r="3" spans="1:11" x14ac:dyDescent="0.2">
      <c r="A3" s="273" t="s">
        <v>147</v>
      </c>
      <c r="B3" s="276" t="s">
        <v>148</v>
      </c>
      <c r="C3" s="276"/>
      <c r="D3" s="276"/>
      <c r="E3" s="276"/>
      <c r="F3" s="276"/>
      <c r="G3" s="126" t="s">
        <v>149</v>
      </c>
      <c r="H3" s="127"/>
      <c r="I3" s="277" t="s">
        <v>150</v>
      </c>
      <c r="J3" s="277"/>
      <c r="K3" s="277"/>
    </row>
    <row r="4" spans="1:11" ht="38.25" x14ac:dyDescent="0.2">
      <c r="A4" s="274"/>
      <c r="B4" s="128" t="s">
        <v>151</v>
      </c>
      <c r="C4" s="129" t="s">
        <v>152</v>
      </c>
      <c r="D4" s="129" t="s">
        <v>153</v>
      </c>
      <c r="E4" s="130"/>
      <c r="F4" s="121" t="s">
        <v>154</v>
      </c>
      <c r="G4" s="131" t="s">
        <v>155</v>
      </c>
      <c r="H4" s="132"/>
      <c r="I4" s="133" t="s">
        <v>151</v>
      </c>
      <c r="J4" s="133" t="s">
        <v>152</v>
      </c>
      <c r="K4" s="133" t="s">
        <v>153</v>
      </c>
    </row>
    <row r="5" spans="1:11" x14ac:dyDescent="0.2">
      <c r="A5" s="275"/>
      <c r="B5" s="278" t="s">
        <v>142</v>
      </c>
      <c r="C5" s="278"/>
      <c r="D5" s="278"/>
      <c r="E5" s="134"/>
      <c r="F5" s="278" t="s">
        <v>143</v>
      </c>
      <c r="G5" s="278"/>
      <c r="H5" s="135"/>
      <c r="I5" s="279" t="s">
        <v>143</v>
      </c>
      <c r="J5" s="279"/>
      <c r="K5" s="279"/>
    </row>
    <row r="6" spans="1:11" ht="12.95" x14ac:dyDescent="0.3">
      <c r="A6" s="136"/>
      <c r="B6" s="137"/>
      <c r="C6" s="137"/>
      <c r="D6" s="138"/>
      <c r="E6" s="137"/>
      <c r="F6" s="137"/>
      <c r="G6" s="139"/>
      <c r="H6" s="140"/>
      <c r="I6" s="137"/>
      <c r="J6" s="137"/>
      <c r="K6" s="137"/>
    </row>
    <row r="7" spans="1:11" ht="12.95" x14ac:dyDescent="0.3">
      <c r="A7" s="141" t="s">
        <v>156</v>
      </c>
      <c r="B7" s="142">
        <v>199282</v>
      </c>
      <c r="C7" s="142">
        <v>860424</v>
      </c>
      <c r="D7" s="142">
        <v>1059706</v>
      </c>
      <c r="E7" s="142"/>
      <c r="F7" s="143">
        <v>18.805404517856839</v>
      </c>
      <c r="G7" s="144">
        <v>45.096175123836112</v>
      </c>
      <c r="H7" s="145"/>
      <c r="I7" s="144">
        <v>8.5174093874022727</v>
      </c>
      <c r="J7" s="144">
        <v>1.046874671172294</v>
      </c>
      <c r="K7" s="144">
        <v>2.3721968077675886</v>
      </c>
    </row>
    <row r="8" spans="1:11" ht="12.95" x14ac:dyDescent="0.3">
      <c r="A8" s="146" t="s">
        <v>157</v>
      </c>
      <c r="B8" s="147"/>
      <c r="C8" s="143">
        <v>46.674076593473295</v>
      </c>
      <c r="D8" s="147"/>
      <c r="E8" s="142"/>
      <c r="F8" s="143"/>
      <c r="G8" s="144"/>
      <c r="H8" s="148"/>
      <c r="I8" s="149"/>
      <c r="J8" s="149"/>
      <c r="K8" s="149"/>
    </row>
    <row r="9" spans="1:11" ht="12.95" x14ac:dyDescent="0.3">
      <c r="A9" s="150" t="s">
        <v>158</v>
      </c>
      <c r="B9" s="151">
        <v>68813</v>
      </c>
      <c r="C9" s="151">
        <v>291534</v>
      </c>
      <c r="D9" s="151">
        <v>360347</v>
      </c>
      <c r="E9" s="142"/>
      <c r="F9" s="152">
        <v>19.096315495897009</v>
      </c>
      <c r="G9" s="149">
        <v>15.33469794202257</v>
      </c>
      <c r="H9" s="153"/>
      <c r="I9" s="149">
        <v>2.8173965845672462</v>
      </c>
      <c r="J9" s="149">
        <v>5.7051958686452675</v>
      </c>
      <c r="K9" s="149">
        <v>5.1412592675198017</v>
      </c>
    </row>
    <row r="10" spans="1:11" ht="12.95" x14ac:dyDescent="0.3">
      <c r="A10" s="150" t="s">
        <v>159</v>
      </c>
      <c r="B10" s="151">
        <v>7692</v>
      </c>
      <c r="C10" s="151">
        <v>40188</v>
      </c>
      <c r="D10" s="151">
        <v>47880</v>
      </c>
      <c r="E10" s="142"/>
      <c r="F10" s="152">
        <v>16.065162907268171</v>
      </c>
      <c r="G10" s="149">
        <v>2.0375508536606124</v>
      </c>
      <c r="H10" s="153"/>
      <c r="I10" s="149">
        <v>-4.014734711551295</v>
      </c>
      <c r="J10" s="149">
        <v>-15.831784203652397</v>
      </c>
      <c r="K10" s="149">
        <v>-14.133457195402871</v>
      </c>
    </row>
    <row r="11" spans="1:11" ht="12.95" x14ac:dyDescent="0.3">
      <c r="A11" s="150" t="s">
        <v>160</v>
      </c>
      <c r="B11" s="151">
        <v>476</v>
      </c>
      <c r="C11" s="151">
        <v>3190</v>
      </c>
      <c r="D11" s="151">
        <v>3666</v>
      </c>
      <c r="E11" s="142"/>
      <c r="F11" s="152">
        <v>12.984178941625752</v>
      </c>
      <c r="G11" s="149">
        <v>0.15600796636423986</v>
      </c>
      <c r="H11" s="153"/>
      <c r="I11" s="149">
        <v>1.9949002549872634</v>
      </c>
      <c r="J11" s="149">
        <v>-6.0130992401497938</v>
      </c>
      <c r="K11" s="149">
        <v>-5.044848566477671</v>
      </c>
    </row>
    <row r="12" spans="1:11" ht="12.95" x14ac:dyDescent="0.3">
      <c r="A12" s="150" t="s">
        <v>161</v>
      </c>
      <c r="B12" s="151">
        <v>6645</v>
      </c>
      <c r="C12" s="151">
        <v>44075</v>
      </c>
      <c r="D12" s="151">
        <v>50720</v>
      </c>
      <c r="E12" s="142"/>
      <c r="F12" s="152">
        <v>13.101340694006309</v>
      </c>
      <c r="G12" s="149">
        <v>2.1584080889236898</v>
      </c>
      <c r="H12" s="153"/>
      <c r="I12" s="149">
        <v>10.607868888478288</v>
      </c>
      <c r="J12" s="149">
        <v>19.36606396396078</v>
      </c>
      <c r="K12" s="149">
        <v>18.14036995265533</v>
      </c>
    </row>
    <row r="13" spans="1:11" ht="12.95" x14ac:dyDescent="0.3">
      <c r="A13" s="150" t="s">
        <v>162</v>
      </c>
      <c r="B13" s="151">
        <v>10268</v>
      </c>
      <c r="C13" s="151">
        <v>49304</v>
      </c>
      <c r="D13" s="151">
        <v>59572</v>
      </c>
      <c r="E13" s="142"/>
      <c r="F13" s="152">
        <v>17.236285503256564</v>
      </c>
      <c r="G13" s="149">
        <v>2.5351081757366334</v>
      </c>
      <c r="H13" s="151"/>
      <c r="I13" s="149">
        <v>1.2632262022049703</v>
      </c>
      <c r="J13" s="149">
        <v>-0.7014980773301337</v>
      </c>
      <c r="K13" s="149">
        <v>-0.36812549348066254</v>
      </c>
    </row>
    <row r="14" spans="1:11" ht="12.95" x14ac:dyDescent="0.3">
      <c r="A14" s="150" t="s">
        <v>163</v>
      </c>
      <c r="B14" s="151">
        <v>77344</v>
      </c>
      <c r="C14" s="151">
        <v>354874</v>
      </c>
      <c r="D14" s="151">
        <v>432218</v>
      </c>
      <c r="E14" s="142"/>
      <c r="F14" s="152">
        <v>17.894673521232342</v>
      </c>
      <c r="G14" s="149">
        <v>18.393194546104482</v>
      </c>
      <c r="H14" s="153"/>
      <c r="I14" s="149">
        <v>-4.8593987139584716</v>
      </c>
      <c r="J14" s="149">
        <v>3.6012161554418167</v>
      </c>
      <c r="K14" s="149">
        <v>1.9784168672921396</v>
      </c>
    </row>
    <row r="15" spans="1:11" ht="12.95" x14ac:dyDescent="0.3">
      <c r="A15" s="150" t="s">
        <v>164</v>
      </c>
      <c r="B15" s="151">
        <v>28044</v>
      </c>
      <c r="C15" s="151">
        <v>77259</v>
      </c>
      <c r="D15" s="151">
        <v>105303</v>
      </c>
      <c r="E15" s="142"/>
      <c r="F15" s="152">
        <v>26.631719894020112</v>
      </c>
      <c r="G15" s="149">
        <v>4.481207551023882</v>
      </c>
      <c r="H15" s="153"/>
      <c r="I15" s="149">
        <v>159.88973869237765</v>
      </c>
      <c r="J15" s="149">
        <v>-19.061808831700866</v>
      </c>
      <c r="K15" s="149">
        <v>-0.88665794531753528</v>
      </c>
    </row>
    <row r="16" spans="1:11" ht="12.95" x14ac:dyDescent="0.3">
      <c r="A16" s="154"/>
      <c r="B16" s="154"/>
      <c r="C16" s="154"/>
      <c r="D16" s="154"/>
      <c r="E16" s="142"/>
      <c r="F16" s="143"/>
      <c r="G16" s="144"/>
      <c r="H16" s="154"/>
      <c r="I16" s="149"/>
      <c r="J16" s="149"/>
      <c r="K16" s="149"/>
    </row>
    <row r="17" spans="1:11" ht="12.95" x14ac:dyDescent="0.3">
      <c r="A17" s="141" t="s">
        <v>165</v>
      </c>
      <c r="B17" s="142">
        <v>168862</v>
      </c>
      <c r="C17" s="142">
        <v>493390</v>
      </c>
      <c r="D17" s="142">
        <v>662252</v>
      </c>
      <c r="E17" s="142"/>
      <c r="F17" s="143">
        <v>25.498148740962655</v>
      </c>
      <c r="G17" s="144">
        <v>28.182375270226569</v>
      </c>
      <c r="H17" s="155"/>
      <c r="I17" s="144">
        <v>45.903883309851359</v>
      </c>
      <c r="J17" s="144">
        <v>6.4146268384373668</v>
      </c>
      <c r="K17" s="144">
        <v>14.302823735092126</v>
      </c>
    </row>
    <row r="18" spans="1:11" ht="12.95" x14ac:dyDescent="0.3">
      <c r="A18" s="141" t="s">
        <v>166</v>
      </c>
      <c r="B18" s="142">
        <v>121405</v>
      </c>
      <c r="C18" s="142">
        <v>437311</v>
      </c>
      <c r="D18" s="142">
        <v>558716</v>
      </c>
      <c r="E18" s="142"/>
      <c r="F18" s="143">
        <v>21.729286435326713</v>
      </c>
      <c r="G18" s="144">
        <v>23.776363048325873</v>
      </c>
      <c r="H18" s="155"/>
      <c r="I18" s="144">
        <v>38.263700383284437</v>
      </c>
      <c r="J18" s="144">
        <v>2.9073089671992269</v>
      </c>
      <c r="K18" s="144">
        <v>8.9618358203756543</v>
      </c>
    </row>
    <row r="19" spans="1:11" ht="12.95" x14ac:dyDescent="0.3">
      <c r="A19" s="146" t="s">
        <v>157</v>
      </c>
      <c r="B19" s="147"/>
      <c r="C19" s="147"/>
      <c r="D19" s="147"/>
      <c r="E19" s="142"/>
      <c r="F19" s="143"/>
      <c r="G19" s="144"/>
      <c r="H19" s="148"/>
      <c r="I19" s="149"/>
      <c r="J19" s="149"/>
      <c r="K19" s="149"/>
    </row>
    <row r="20" spans="1:11" ht="14.45" x14ac:dyDescent="0.3">
      <c r="A20" s="150" t="s">
        <v>298</v>
      </c>
      <c r="B20" s="151">
        <v>7906</v>
      </c>
      <c r="C20" s="151">
        <v>35432</v>
      </c>
      <c r="D20" s="151">
        <v>43338</v>
      </c>
      <c r="E20" s="156"/>
      <c r="F20" s="152">
        <v>18.242650791453226</v>
      </c>
      <c r="G20" s="149">
        <v>1.8442643879687475</v>
      </c>
      <c r="H20" s="153"/>
      <c r="I20" s="149">
        <v>4.9058937341246143</v>
      </c>
      <c r="J20" s="149">
        <v>2.3292646889996123</v>
      </c>
      <c r="K20" s="149">
        <v>2.7898029621845084</v>
      </c>
    </row>
    <row r="21" spans="1:11" ht="12.95" x14ac:dyDescent="0.3">
      <c r="A21" s="150" t="s">
        <v>167</v>
      </c>
      <c r="B21" s="151">
        <v>12897</v>
      </c>
      <c r="C21" s="151">
        <v>47076</v>
      </c>
      <c r="D21" s="151">
        <v>59973</v>
      </c>
      <c r="E21" s="156"/>
      <c r="F21" s="152">
        <v>21.504677104697116</v>
      </c>
      <c r="G21" s="149">
        <v>2.5521728769128638</v>
      </c>
      <c r="H21" s="153"/>
      <c r="I21" s="149">
        <v>27.682651161106747</v>
      </c>
      <c r="J21" s="149">
        <v>5.2273338912346086</v>
      </c>
      <c r="K21" s="149">
        <v>9.3635709775484042</v>
      </c>
    </row>
    <row r="22" spans="1:11" ht="12.95" x14ac:dyDescent="0.3">
      <c r="A22" s="150" t="s">
        <v>168</v>
      </c>
      <c r="B22" s="151">
        <v>6579</v>
      </c>
      <c r="C22" s="151">
        <v>28477</v>
      </c>
      <c r="D22" s="151">
        <v>35056</v>
      </c>
      <c r="E22" s="156"/>
      <c r="F22" s="152">
        <v>18.76711547238704</v>
      </c>
      <c r="G22" s="149">
        <v>1.4918208589374777</v>
      </c>
      <c r="H22" s="153"/>
      <c r="I22" s="149">
        <v>31.608427420322787</v>
      </c>
      <c r="J22" s="149">
        <v>6.5840553217545521</v>
      </c>
      <c r="K22" s="149">
        <v>10.528174342934966</v>
      </c>
    </row>
    <row r="23" spans="1:11" ht="12.95" x14ac:dyDescent="0.3">
      <c r="A23" s="150" t="s">
        <v>169</v>
      </c>
      <c r="B23" s="151">
        <v>59245</v>
      </c>
      <c r="C23" s="151">
        <v>214379</v>
      </c>
      <c r="D23" s="151">
        <v>273624</v>
      </c>
      <c r="E23" s="156"/>
      <c r="F23" s="152">
        <v>21.651974972955589</v>
      </c>
      <c r="G23" s="149">
        <v>11.644169063952202</v>
      </c>
      <c r="H23" s="153"/>
      <c r="I23" s="149">
        <v>50.272280461640186</v>
      </c>
      <c r="J23" s="149">
        <v>2.9619061171949275</v>
      </c>
      <c r="K23" s="149">
        <v>10.493975398410424</v>
      </c>
    </row>
    <row r="24" spans="1:11" ht="12.95" x14ac:dyDescent="0.3">
      <c r="A24" s="150" t="s">
        <v>170</v>
      </c>
      <c r="B24" s="151">
        <v>31823</v>
      </c>
      <c r="C24" s="151">
        <v>103844</v>
      </c>
      <c r="D24" s="151">
        <v>135667</v>
      </c>
      <c r="E24" s="156"/>
      <c r="F24" s="152">
        <v>23.456699123589377</v>
      </c>
      <c r="G24" s="149">
        <v>5.7733586395901062</v>
      </c>
      <c r="H24" s="153"/>
      <c r="I24" s="149">
        <v>29.615891088275152</v>
      </c>
      <c r="J24" s="149">
        <v>0.25915423432413187</v>
      </c>
      <c r="K24" s="149">
        <v>5.8844691807161817</v>
      </c>
    </row>
    <row r="25" spans="1:11" ht="12.95" x14ac:dyDescent="0.3">
      <c r="A25" s="150" t="s">
        <v>171</v>
      </c>
      <c r="B25" s="151">
        <v>2955</v>
      </c>
      <c r="C25" s="151">
        <v>8103</v>
      </c>
      <c r="D25" s="151">
        <v>11058</v>
      </c>
      <c r="E25" s="156"/>
      <c r="F25" s="152">
        <v>26.722734671730876</v>
      </c>
      <c r="G25" s="149">
        <v>0.4705772209644748</v>
      </c>
      <c r="H25" s="145"/>
      <c r="I25" s="149">
        <v>147.49460914026486</v>
      </c>
      <c r="J25" s="149">
        <v>14.321649993665957</v>
      </c>
      <c r="K25" s="149">
        <v>33.520703442802009</v>
      </c>
    </row>
    <row r="26" spans="1:11" ht="12.95" x14ac:dyDescent="0.3">
      <c r="A26" s="154"/>
      <c r="B26" s="154"/>
      <c r="C26" s="154"/>
      <c r="D26" s="154"/>
      <c r="E26" s="142"/>
      <c r="F26" s="143"/>
      <c r="G26" s="144"/>
      <c r="H26" s="154"/>
      <c r="I26" s="149"/>
      <c r="J26" s="149"/>
      <c r="K26" s="149"/>
    </row>
    <row r="27" spans="1:11" ht="12.95" x14ac:dyDescent="0.3">
      <c r="A27" s="141" t="s">
        <v>172</v>
      </c>
      <c r="B27" s="142">
        <v>16859</v>
      </c>
      <c r="C27" s="142">
        <v>52348</v>
      </c>
      <c r="D27" s="142">
        <v>69207</v>
      </c>
      <c r="E27" s="142"/>
      <c r="F27" s="143">
        <v>24.360252575606513</v>
      </c>
      <c r="G27" s="144">
        <v>2.945129112975982</v>
      </c>
      <c r="H27" s="145"/>
      <c r="I27" s="144">
        <v>14.565247548528641</v>
      </c>
      <c r="J27" s="144">
        <v>17.483324153536611</v>
      </c>
      <c r="K27" s="144">
        <v>16.758854964347634</v>
      </c>
    </row>
    <row r="28" spans="1:11" ht="12.95" x14ac:dyDescent="0.3">
      <c r="A28" s="141" t="s">
        <v>126</v>
      </c>
      <c r="B28" s="157">
        <v>506408</v>
      </c>
      <c r="C28" s="158">
        <v>1843473</v>
      </c>
      <c r="D28" s="158">
        <v>2349880</v>
      </c>
      <c r="E28" s="142"/>
      <c r="F28" s="143">
        <v>21.550377040529728</v>
      </c>
      <c r="G28" s="144">
        <v>100</v>
      </c>
      <c r="H28" s="155"/>
      <c r="I28" s="144">
        <v>26.004060896440322</v>
      </c>
      <c r="J28" s="144">
        <v>3.294752981728549</v>
      </c>
      <c r="K28" s="144">
        <v>7.4687541376225397</v>
      </c>
    </row>
    <row r="29" spans="1:11" ht="12.95" x14ac:dyDescent="0.3">
      <c r="A29" s="159"/>
      <c r="B29" s="160"/>
      <c r="C29" s="160"/>
      <c r="D29" s="160"/>
      <c r="E29" s="160"/>
      <c r="F29" s="160"/>
      <c r="G29" s="160"/>
      <c r="H29" s="161"/>
      <c r="I29" s="162"/>
      <c r="J29" s="162"/>
      <c r="K29" s="162"/>
    </row>
    <row r="30" spans="1:11" ht="12.95" x14ac:dyDescent="0.3">
      <c r="A30" s="163"/>
      <c r="B30" s="164"/>
      <c r="C30" s="164"/>
      <c r="D30" s="165"/>
      <c r="E30" s="164"/>
      <c r="F30" s="164"/>
      <c r="G30" s="164"/>
      <c r="H30" s="164"/>
      <c r="I30" s="154"/>
      <c r="J30" s="154"/>
      <c r="K30" s="154"/>
    </row>
    <row r="31" spans="1:11" ht="14.45" x14ac:dyDescent="0.3">
      <c r="A31" s="163" t="s">
        <v>299</v>
      </c>
      <c r="B31" s="164"/>
      <c r="C31" s="164"/>
      <c r="D31" s="166"/>
      <c r="E31" s="166"/>
      <c r="F31" s="166"/>
      <c r="G31" s="166"/>
      <c r="H31" s="166"/>
      <c r="I31" s="154"/>
      <c r="J31" s="154"/>
      <c r="K31" s="154"/>
    </row>
    <row r="32" spans="1:11" ht="12.95" x14ac:dyDescent="0.3">
      <c r="A32" s="163"/>
      <c r="B32" s="164"/>
      <c r="C32" s="164"/>
      <c r="D32" s="166"/>
      <c r="E32" s="166"/>
      <c r="F32" s="166"/>
      <c r="G32" s="166"/>
      <c r="H32" s="166"/>
      <c r="I32" s="154"/>
      <c r="J32" s="154"/>
      <c r="K32" s="154"/>
    </row>
    <row r="33" spans="1:11" ht="12.95" x14ac:dyDescent="0.3">
      <c r="A33" s="167" t="s">
        <v>173</v>
      </c>
      <c r="B33" s="168"/>
      <c r="C33" s="168"/>
      <c r="D33" s="168"/>
      <c r="E33" s="154"/>
      <c r="F33" s="154"/>
      <c r="G33" s="169"/>
      <c r="H33" s="154"/>
      <c r="I33" s="154"/>
      <c r="J33" s="154"/>
      <c r="K33" s="154"/>
    </row>
    <row r="34" spans="1:11" ht="12.95" x14ac:dyDescent="0.3">
      <c r="B34" s="168"/>
      <c r="C34" s="168"/>
      <c r="D34" s="168"/>
    </row>
    <row r="35" spans="1:11" ht="12.95" x14ac:dyDescent="0.3">
      <c r="B35" s="168"/>
      <c r="C35" s="168"/>
      <c r="D35" s="168"/>
    </row>
    <row r="36" spans="1:11" ht="12.95" x14ac:dyDescent="0.3">
      <c r="B36" s="168"/>
      <c r="C36" s="168"/>
      <c r="D36" s="168"/>
    </row>
    <row r="37" spans="1:11" ht="12.95" x14ac:dyDescent="0.3">
      <c r="B37" s="168"/>
      <c r="C37" s="168"/>
      <c r="D37" s="168"/>
    </row>
    <row r="38" spans="1:11" ht="12.95" x14ac:dyDescent="0.3">
      <c r="B38" s="169"/>
      <c r="C38" s="169"/>
      <c r="D38" s="169"/>
    </row>
    <row r="43" spans="1:11" ht="12.95" x14ac:dyDescent="0.3">
      <c r="A43" s="170"/>
      <c r="D43" s="168"/>
      <c r="F43" s="168"/>
      <c r="G43" s="168"/>
    </row>
    <row r="44" spans="1:11" ht="12.95" x14ac:dyDescent="0.3">
      <c r="A44" s="170"/>
      <c r="D44" s="168"/>
      <c r="F44" s="168"/>
      <c r="G44" s="168"/>
    </row>
    <row r="45" spans="1:11" x14ac:dyDescent="0.2">
      <c r="A45" s="170"/>
      <c r="D45" s="168"/>
      <c r="F45" s="168"/>
      <c r="G45" s="168"/>
    </row>
    <row r="46" spans="1:11" x14ac:dyDescent="0.2">
      <c r="A46" s="170"/>
      <c r="D46" s="168"/>
      <c r="F46" s="168"/>
      <c r="G46" s="168"/>
    </row>
    <row r="47" spans="1:11" x14ac:dyDescent="0.2">
      <c r="A47" s="170"/>
      <c r="D47" s="168"/>
      <c r="F47" s="168"/>
      <c r="G47" s="168"/>
    </row>
    <row r="48" spans="1:11" x14ac:dyDescent="0.2">
      <c r="A48" s="170"/>
    </row>
    <row r="49" spans="1:1" x14ac:dyDescent="0.2">
      <c r="A49" s="170"/>
    </row>
    <row r="50" spans="1:1" x14ac:dyDescent="0.2">
      <c r="A50" s="170"/>
    </row>
    <row r="51" spans="1:1" x14ac:dyDescent="0.2">
      <c r="A51" s="170"/>
    </row>
  </sheetData>
  <mergeCells count="6">
    <mergeCell ref="A3:A5"/>
    <mergeCell ref="B3:F3"/>
    <mergeCell ref="I3:K3"/>
    <mergeCell ref="B5:D5"/>
    <mergeCell ref="F5:G5"/>
    <mergeCell ref="I5:K5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80" zoomScaleNormal="80" workbookViewId="0">
      <selection activeCell="A2" sqref="A2"/>
    </sheetView>
  </sheetViews>
  <sheetFormatPr defaultColWidth="8.85546875" defaultRowHeight="12.75" x14ac:dyDescent="0.2"/>
  <cols>
    <col min="1" max="1" width="21.7109375" style="24" customWidth="1"/>
    <col min="2" max="5" width="16.28515625" style="24" customWidth="1"/>
    <col min="6" max="16384" width="8.85546875" style="24"/>
  </cols>
  <sheetData>
    <row r="1" spans="1:5" ht="12.95" x14ac:dyDescent="0.3">
      <c r="A1" s="25" t="s">
        <v>174</v>
      </c>
    </row>
    <row r="3" spans="1:5" ht="45.75" customHeight="1" x14ac:dyDescent="0.3">
      <c r="A3" s="120"/>
      <c r="B3" s="121" t="s">
        <v>175</v>
      </c>
      <c r="C3" s="121" t="s">
        <v>176</v>
      </c>
      <c r="D3" s="120" t="s">
        <v>294</v>
      </c>
      <c r="E3" s="121" t="s">
        <v>295</v>
      </c>
    </row>
    <row r="4" spans="1:5" ht="9" customHeight="1" x14ac:dyDescent="0.3"/>
    <row r="5" spans="1:5" ht="12.95" x14ac:dyDescent="0.3">
      <c r="A5" s="24" t="s">
        <v>177</v>
      </c>
      <c r="B5" s="122">
        <v>452320</v>
      </c>
      <c r="C5" s="123">
        <v>10.501988605826078</v>
      </c>
      <c r="D5" s="123">
        <v>7.9445664852476989</v>
      </c>
      <c r="E5" s="122">
        <v>361856</v>
      </c>
    </row>
    <row r="6" spans="1:5" ht="12.95" x14ac:dyDescent="0.3">
      <c r="A6" s="24" t="s">
        <v>178</v>
      </c>
      <c r="B6" s="122">
        <v>571540</v>
      </c>
      <c r="C6" s="123">
        <v>-1.4407780718923253</v>
      </c>
      <c r="D6" s="123">
        <v>8.1708136660196722</v>
      </c>
      <c r="E6" s="122">
        <v>85731</v>
      </c>
    </row>
    <row r="7" spans="1:5" ht="12.95" x14ac:dyDescent="0.3">
      <c r="A7" s="24" t="s">
        <v>179</v>
      </c>
      <c r="B7" s="122">
        <v>65590</v>
      </c>
      <c r="C7" s="123">
        <v>12.050703840371737</v>
      </c>
      <c r="D7" s="123">
        <v>0.75153690385357741</v>
      </c>
      <c r="E7" s="122">
        <v>19677</v>
      </c>
    </row>
    <row r="8" spans="1:5" ht="12.95" x14ac:dyDescent="0.3">
      <c r="A8" s="24" t="s">
        <v>180</v>
      </c>
      <c r="B8" s="122">
        <v>106857</v>
      </c>
      <c r="C8" s="123">
        <v>7.3076923076923084</v>
      </c>
      <c r="D8" s="123">
        <v>11.211320331082124</v>
      </c>
      <c r="E8" s="122">
        <v>16028.55</v>
      </c>
    </row>
    <row r="9" spans="1:5" ht="12.95" x14ac:dyDescent="0.3">
      <c r="A9" s="24" t="s">
        <v>181</v>
      </c>
      <c r="B9" s="124" t="s">
        <v>89</v>
      </c>
      <c r="C9" s="124" t="s">
        <v>89</v>
      </c>
      <c r="D9" s="124" t="s">
        <v>89</v>
      </c>
      <c r="E9" s="124" t="s">
        <v>89</v>
      </c>
    </row>
    <row r="10" spans="1:5" ht="12.95" x14ac:dyDescent="0.3">
      <c r="A10" s="24" t="s">
        <v>182</v>
      </c>
      <c r="B10" s="122">
        <v>6151325</v>
      </c>
      <c r="C10" s="123">
        <v>16.852904005025682</v>
      </c>
      <c r="D10" s="123">
        <v>3.5478750141653728</v>
      </c>
      <c r="E10" s="122">
        <v>61513.25</v>
      </c>
    </row>
    <row r="11" spans="1:5" ht="12.95" x14ac:dyDescent="0.3">
      <c r="A11" s="24" t="s">
        <v>183</v>
      </c>
      <c r="B11" s="124" t="s">
        <v>89</v>
      </c>
      <c r="C11" s="124" t="s">
        <v>89</v>
      </c>
      <c r="D11" s="124" t="s">
        <v>89</v>
      </c>
      <c r="E11" s="124" t="s">
        <v>89</v>
      </c>
    </row>
    <row r="12" spans="1:5" ht="8.25" customHeight="1" x14ac:dyDescent="0.3">
      <c r="A12" s="125"/>
      <c r="B12" s="125"/>
      <c r="C12" s="125"/>
      <c r="D12" s="125"/>
      <c r="E12" s="125"/>
    </row>
    <row r="13" spans="1:5" ht="14.45" x14ac:dyDescent="0.3">
      <c r="A13" s="24" t="s">
        <v>296</v>
      </c>
    </row>
    <row r="14" spans="1:5" ht="14.45" x14ac:dyDescent="0.3">
      <c r="A14" s="24" t="s">
        <v>297</v>
      </c>
    </row>
    <row r="15" spans="1:5" ht="12.95" x14ac:dyDescent="0.3">
      <c r="A15" s="24" t="s">
        <v>184</v>
      </c>
    </row>
    <row r="17" spans="1:1" ht="12.95" x14ac:dyDescent="0.3">
      <c r="A17" s="24" t="s">
        <v>140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2"/>
  <sheetViews>
    <sheetView topLeftCell="B1" zoomScale="70" zoomScaleNormal="70" workbookViewId="0">
      <selection activeCell="C3" sqref="C3"/>
    </sheetView>
  </sheetViews>
  <sheetFormatPr defaultColWidth="8.85546875" defaultRowHeight="12.75" x14ac:dyDescent="0.2"/>
  <cols>
    <col min="1" max="1" width="19.5703125" style="24" customWidth="1"/>
    <col min="2" max="2" width="8.85546875" style="24"/>
    <col min="3" max="3" width="25.7109375" style="24" customWidth="1"/>
    <col min="4" max="10" width="8.85546875" style="24"/>
    <col min="11" max="11" width="26.42578125" style="24" customWidth="1"/>
    <col min="12" max="12" width="9.5703125" style="24" bestFit="1" customWidth="1"/>
    <col min="13" max="16384" width="8.85546875" style="24"/>
  </cols>
  <sheetData>
    <row r="2" spans="1:20" x14ac:dyDescent="0.3">
      <c r="A2" s="24" t="s">
        <v>185</v>
      </c>
    </row>
    <row r="4" spans="1:20" x14ac:dyDescent="0.3">
      <c r="A4" s="24" t="s">
        <v>186</v>
      </c>
      <c r="B4" s="118">
        <v>3641</v>
      </c>
    </row>
    <row r="5" spans="1:20" x14ac:dyDescent="0.3">
      <c r="A5" s="24" t="s">
        <v>187</v>
      </c>
      <c r="B5" s="118"/>
    </row>
    <row r="6" spans="1:20" x14ac:dyDescent="0.3">
      <c r="A6" s="24" t="s">
        <v>188</v>
      </c>
      <c r="B6" s="118">
        <v>4207</v>
      </c>
    </row>
    <row r="7" spans="1:20" x14ac:dyDescent="0.3">
      <c r="A7" s="24" t="s">
        <v>189</v>
      </c>
      <c r="B7" s="118">
        <v>1268</v>
      </c>
    </row>
    <row r="8" spans="1:20" x14ac:dyDescent="0.3">
      <c r="K8" s="119"/>
      <c r="L8" s="119"/>
      <c r="M8" s="119"/>
      <c r="N8" s="119"/>
      <c r="O8" s="119"/>
      <c r="P8" s="119"/>
      <c r="Q8" s="119"/>
      <c r="R8" s="119"/>
      <c r="S8" s="119"/>
      <c r="T8" s="119"/>
    </row>
    <row r="9" spans="1:20" x14ac:dyDescent="0.3">
      <c r="K9" s="119"/>
      <c r="L9" s="119"/>
      <c r="M9" s="119"/>
      <c r="N9" s="119"/>
      <c r="O9" s="119"/>
      <c r="P9" s="119"/>
      <c r="Q9" s="119"/>
      <c r="R9" s="119"/>
      <c r="S9" s="119"/>
      <c r="T9" s="119"/>
    </row>
    <row r="10" spans="1:20" x14ac:dyDescent="0.3">
      <c r="K10" s="119"/>
      <c r="L10" s="119"/>
      <c r="M10" s="119"/>
      <c r="N10" s="119"/>
      <c r="O10" s="119"/>
      <c r="P10" s="119"/>
      <c r="Q10" s="119"/>
      <c r="R10" s="119"/>
      <c r="S10" s="119"/>
      <c r="T10" s="119"/>
    </row>
    <row r="11" spans="1:20" x14ac:dyDescent="0.3">
      <c r="K11" s="119"/>
      <c r="L11" s="119"/>
      <c r="M11" s="119"/>
      <c r="N11" s="119"/>
      <c r="O11" s="119"/>
      <c r="P11" s="119"/>
      <c r="Q11" s="119"/>
      <c r="R11" s="119"/>
      <c r="T11" s="119"/>
    </row>
    <row r="12" spans="1:20" x14ac:dyDescent="0.3">
      <c r="K12" s="119"/>
      <c r="L12" s="119"/>
      <c r="M12" s="119"/>
      <c r="N12" s="119"/>
      <c r="O12" s="119"/>
      <c r="P12" s="119"/>
      <c r="Q12" s="119"/>
      <c r="R12" s="119"/>
      <c r="S12" s="119"/>
      <c r="T12" s="119"/>
    </row>
    <row r="13" spans="1:20" x14ac:dyDescent="0.3">
      <c r="K13" s="119"/>
      <c r="L13" s="119"/>
      <c r="M13" s="119"/>
      <c r="N13" s="119"/>
      <c r="O13" s="119"/>
      <c r="P13" s="119"/>
      <c r="Q13" s="119"/>
      <c r="R13" s="119"/>
      <c r="S13" s="119"/>
      <c r="T13" s="119"/>
    </row>
    <row r="14" spans="1:20" x14ac:dyDescent="0.3">
      <c r="K14" s="119"/>
      <c r="L14" s="119"/>
      <c r="M14" s="119"/>
      <c r="N14" s="119"/>
      <c r="O14" s="119"/>
      <c r="P14" s="119"/>
      <c r="Q14" s="119"/>
      <c r="R14" s="119"/>
      <c r="S14" s="119"/>
      <c r="T14" s="119"/>
    </row>
    <row r="15" spans="1:20" x14ac:dyDescent="0.3">
      <c r="K15" s="119"/>
      <c r="L15" s="119"/>
      <c r="M15" s="119"/>
      <c r="N15" s="119"/>
      <c r="O15" s="119"/>
      <c r="P15" s="119"/>
      <c r="Q15" s="119"/>
      <c r="R15" s="119"/>
      <c r="S15" s="119"/>
      <c r="T15" s="119"/>
    </row>
    <row r="16" spans="1:20" x14ac:dyDescent="0.3">
      <c r="K16" s="119"/>
      <c r="L16" s="119"/>
      <c r="M16" s="119"/>
      <c r="N16" s="119"/>
      <c r="O16" s="119"/>
      <c r="P16" s="119"/>
      <c r="Q16" s="119"/>
      <c r="R16" s="119"/>
      <c r="S16" s="119"/>
      <c r="T16" s="119"/>
    </row>
    <row r="17" spans="1:20" x14ac:dyDescent="0.3">
      <c r="K17" s="119"/>
      <c r="L17" s="119"/>
      <c r="M17" s="119"/>
      <c r="N17" s="119"/>
      <c r="O17" s="119"/>
      <c r="P17" s="119"/>
      <c r="Q17" s="119"/>
      <c r="R17" s="119"/>
      <c r="S17" s="119"/>
      <c r="T17" s="119"/>
    </row>
    <row r="18" spans="1:20" x14ac:dyDescent="0.3">
      <c r="K18" s="119"/>
      <c r="L18" s="119"/>
      <c r="M18" s="119"/>
      <c r="N18" s="119"/>
      <c r="O18" s="119"/>
      <c r="P18" s="119"/>
      <c r="Q18" s="119"/>
      <c r="R18" s="119"/>
      <c r="S18" s="119"/>
      <c r="T18" s="119"/>
    </row>
    <row r="19" spans="1:20" x14ac:dyDescent="0.3">
      <c r="K19" s="119"/>
      <c r="L19" s="119"/>
      <c r="M19" s="119"/>
      <c r="N19" s="119"/>
      <c r="O19" s="119"/>
      <c r="P19" s="119"/>
      <c r="Q19" s="119"/>
      <c r="R19" s="119"/>
      <c r="S19" s="119"/>
      <c r="T19" s="119"/>
    </row>
    <row r="20" spans="1:20" x14ac:dyDescent="0.3">
      <c r="K20" s="119"/>
      <c r="L20" s="119"/>
      <c r="M20" s="119"/>
      <c r="N20" s="119"/>
      <c r="O20" s="119"/>
      <c r="P20" s="119"/>
      <c r="Q20" s="119"/>
      <c r="R20" s="119"/>
      <c r="S20" s="119"/>
      <c r="T20" s="119"/>
    </row>
    <row r="21" spans="1:20" x14ac:dyDescent="0.3">
      <c r="K21" s="119"/>
      <c r="L21" s="119"/>
      <c r="M21" s="119"/>
      <c r="N21" s="119"/>
      <c r="O21" s="119"/>
      <c r="P21" s="119"/>
      <c r="Q21" s="119"/>
      <c r="R21" s="119"/>
      <c r="S21" s="119"/>
      <c r="T21" s="119"/>
    </row>
    <row r="22" spans="1:20" x14ac:dyDescent="0.3">
      <c r="D22" s="24" t="s">
        <v>190</v>
      </c>
      <c r="K22" s="119"/>
      <c r="L22" s="119"/>
      <c r="M22" s="119"/>
      <c r="N22" s="119"/>
      <c r="O22" s="119"/>
      <c r="P22" s="119"/>
      <c r="Q22" s="119"/>
      <c r="R22" s="119"/>
      <c r="S22" s="119"/>
      <c r="T22" s="119"/>
    </row>
    <row r="23" spans="1:20" x14ac:dyDescent="0.3">
      <c r="D23" s="24" t="s">
        <v>191</v>
      </c>
      <c r="K23" s="119"/>
      <c r="L23" s="119"/>
      <c r="M23" s="119"/>
      <c r="N23" s="119"/>
      <c r="O23" s="119"/>
      <c r="P23" s="119"/>
      <c r="Q23" s="119"/>
      <c r="R23" s="119"/>
      <c r="S23" s="119"/>
      <c r="T23" s="119"/>
    </row>
    <row r="24" spans="1:20" x14ac:dyDescent="0.3">
      <c r="K24" s="119"/>
      <c r="L24" s="119"/>
      <c r="M24" s="119"/>
      <c r="N24" s="119"/>
      <c r="O24" s="119"/>
      <c r="P24" s="119"/>
      <c r="Q24" s="119"/>
      <c r="R24" s="119"/>
      <c r="S24" s="119"/>
      <c r="T24" s="119"/>
    </row>
    <row r="25" spans="1:20" x14ac:dyDescent="0.3">
      <c r="K25" s="119"/>
      <c r="L25" s="119"/>
      <c r="M25" s="119"/>
      <c r="N25" s="119"/>
      <c r="O25" s="119"/>
      <c r="P25" s="119"/>
      <c r="Q25" s="119"/>
      <c r="R25" s="119"/>
      <c r="S25" s="119"/>
      <c r="T25" s="119"/>
    </row>
    <row r="29" spans="1:20" x14ac:dyDescent="0.3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</row>
    <row r="30" spans="1:20" x14ac:dyDescent="0.3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</row>
    <row r="31" spans="1:20" x14ac:dyDescent="0.3">
      <c r="A31" s="119"/>
      <c r="B31" s="119"/>
      <c r="C31" s="119"/>
      <c r="D31" s="119"/>
      <c r="E31" s="119"/>
      <c r="F31" s="119"/>
      <c r="G31" s="119"/>
      <c r="H31" s="119"/>
      <c r="I31" s="119"/>
      <c r="J31" s="119"/>
      <c r="K31" s="119"/>
    </row>
    <row r="32" spans="1:20" x14ac:dyDescent="0.3">
      <c r="A32" s="119"/>
      <c r="B32" s="119"/>
      <c r="C32" s="119"/>
      <c r="D32" s="119"/>
      <c r="E32" s="119"/>
      <c r="F32" s="119"/>
      <c r="G32" s="119"/>
      <c r="H32" s="119"/>
      <c r="I32" s="119"/>
      <c r="J32" s="119"/>
      <c r="K32" s="119"/>
    </row>
    <row r="33" spans="1:11" x14ac:dyDescent="0.3">
      <c r="A33" s="119"/>
      <c r="B33" s="119"/>
      <c r="C33" s="119"/>
      <c r="D33" s="119"/>
      <c r="E33" s="119"/>
      <c r="F33" s="119"/>
      <c r="G33" s="119"/>
      <c r="H33" s="119"/>
      <c r="I33" s="119"/>
      <c r="J33" s="119"/>
      <c r="K33" s="119"/>
    </row>
    <row r="34" spans="1:11" x14ac:dyDescent="0.3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</row>
    <row r="35" spans="1:11" x14ac:dyDescent="0.3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</row>
    <row r="36" spans="1:11" x14ac:dyDescent="0.3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</row>
    <row r="37" spans="1:11" x14ac:dyDescent="0.3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19"/>
    </row>
    <row r="38" spans="1:11" x14ac:dyDescent="0.3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19"/>
    </row>
    <row r="39" spans="1:11" x14ac:dyDescent="0.3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19"/>
    </row>
    <row r="40" spans="1:11" x14ac:dyDescent="0.3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19"/>
    </row>
    <row r="41" spans="1:11" x14ac:dyDescent="0.3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19"/>
    </row>
    <row r="42" spans="1:11" x14ac:dyDescent="0.3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19"/>
    </row>
    <row r="43" spans="1:11" x14ac:dyDescent="0.3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19"/>
    </row>
    <row r="44" spans="1:11" x14ac:dyDescent="0.3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</row>
    <row r="45" spans="1:11" x14ac:dyDescent="0.3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19"/>
    </row>
    <row r="46" spans="1:11" x14ac:dyDescent="0.3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x14ac:dyDescent="0.3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19"/>
    </row>
    <row r="48" spans="1:11" x14ac:dyDescent="0.3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19"/>
    </row>
    <row r="49" spans="1:11" x14ac:dyDescent="0.3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19"/>
    </row>
    <row r="50" spans="1:11" x14ac:dyDescent="0.3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19"/>
    </row>
    <row r="51" spans="1:11" x14ac:dyDescent="0.3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x14ac:dyDescent="0.3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opLeftCell="G1" zoomScale="80" zoomScaleNormal="80" workbookViewId="0">
      <selection activeCell="G2" sqref="G2"/>
    </sheetView>
  </sheetViews>
  <sheetFormatPr defaultColWidth="8.85546875" defaultRowHeight="12.75" x14ac:dyDescent="0.2"/>
  <cols>
    <col min="1" max="2" width="8.85546875" style="24"/>
    <col min="3" max="3" width="28.7109375" style="24" customWidth="1"/>
    <col min="4" max="4" width="8.85546875" style="24"/>
    <col min="5" max="6" width="9.5703125" style="24" bestFit="1" customWidth="1"/>
    <col min="7" max="16384" width="8.85546875" style="24"/>
  </cols>
  <sheetData>
    <row r="1" spans="1:8" x14ac:dyDescent="0.3">
      <c r="H1" s="117" t="s">
        <v>192</v>
      </c>
    </row>
    <row r="2" spans="1:8" x14ac:dyDescent="0.3">
      <c r="A2" s="24" t="s">
        <v>192</v>
      </c>
    </row>
    <row r="3" spans="1:8" x14ac:dyDescent="0.3">
      <c r="D3" s="24" t="s">
        <v>193</v>
      </c>
      <c r="E3" s="24">
        <v>2022</v>
      </c>
      <c r="F3" s="24">
        <v>2023</v>
      </c>
    </row>
    <row r="4" spans="1:8" x14ac:dyDescent="0.3">
      <c r="C4" s="24" t="s">
        <v>194</v>
      </c>
      <c r="D4" s="28">
        <v>7.9</v>
      </c>
      <c r="E4" s="118">
        <v>2266</v>
      </c>
      <c r="F4" s="27">
        <v>2445</v>
      </c>
    </row>
    <row r="5" spans="1:8" x14ac:dyDescent="0.3">
      <c r="C5" s="24" t="s">
        <v>195</v>
      </c>
      <c r="D5" s="28">
        <v>4.5</v>
      </c>
      <c r="E5" s="24">
        <v>916</v>
      </c>
      <c r="F5" s="24">
        <v>957</v>
      </c>
    </row>
    <row r="6" spans="1:8" x14ac:dyDescent="0.3">
      <c r="C6" s="24" t="s">
        <v>196</v>
      </c>
      <c r="D6" s="28">
        <v>5.6</v>
      </c>
      <c r="E6" s="24">
        <v>761</v>
      </c>
      <c r="F6" s="24">
        <v>804</v>
      </c>
    </row>
    <row r="7" spans="1:8" x14ac:dyDescent="0.3">
      <c r="C7" s="24" t="s">
        <v>190</v>
      </c>
    </row>
    <row r="17" spans="8:8" x14ac:dyDescent="0.3">
      <c r="H17" s="28" t="s">
        <v>197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4"/>
  <sheetViews>
    <sheetView topLeftCell="D1" zoomScale="80" zoomScaleNormal="80" workbookViewId="0">
      <selection activeCell="A2" sqref="A2"/>
    </sheetView>
  </sheetViews>
  <sheetFormatPr defaultColWidth="8.85546875" defaultRowHeight="12.75" x14ac:dyDescent="0.2"/>
  <cols>
    <col min="1" max="1" width="56.42578125" style="45" customWidth="1"/>
    <col min="2" max="3" width="12" style="45" customWidth="1"/>
    <col min="4" max="16384" width="8.85546875" style="45"/>
  </cols>
  <sheetData>
    <row r="2" spans="1:7" x14ac:dyDescent="0.2">
      <c r="A2" s="106" t="s">
        <v>198</v>
      </c>
      <c r="B2" s="107"/>
      <c r="C2" s="107"/>
      <c r="E2" s="108" t="s">
        <v>199</v>
      </c>
      <c r="F2" s="107"/>
      <c r="G2" s="107"/>
    </row>
    <row r="3" spans="1:7" ht="12.95" x14ac:dyDescent="0.3">
      <c r="A3" s="108"/>
      <c r="B3" s="107"/>
      <c r="C3" s="107"/>
      <c r="D3" s="107"/>
      <c r="E3" s="107"/>
      <c r="F3" s="107"/>
      <c r="G3" s="107"/>
    </row>
    <row r="4" spans="1:7" ht="12.95" x14ac:dyDescent="0.3">
      <c r="A4" s="109" t="s">
        <v>200</v>
      </c>
      <c r="B4" s="110" t="s">
        <v>201</v>
      </c>
      <c r="C4" s="111"/>
      <c r="D4" s="107"/>
      <c r="E4" s="107"/>
      <c r="F4" s="107"/>
      <c r="G4" s="107"/>
    </row>
    <row r="5" spans="1:7" ht="12.95" x14ac:dyDescent="0.3">
      <c r="A5" s="112" t="s">
        <v>202</v>
      </c>
      <c r="B5" s="113">
        <v>20</v>
      </c>
      <c r="C5" s="113"/>
      <c r="D5" s="107"/>
      <c r="E5" s="107"/>
      <c r="F5" s="107"/>
      <c r="G5" s="107"/>
    </row>
    <row r="6" spans="1:7" ht="12.95" x14ac:dyDescent="0.3">
      <c r="A6" s="112" t="s">
        <v>203</v>
      </c>
      <c r="B6" s="113">
        <v>16</v>
      </c>
      <c r="C6" s="113"/>
      <c r="D6" s="107"/>
      <c r="E6" s="107"/>
      <c r="F6" s="107"/>
      <c r="G6" s="107"/>
    </row>
    <row r="7" spans="1:7" ht="12.95" x14ac:dyDescent="0.3">
      <c r="A7" s="112" t="s">
        <v>204</v>
      </c>
      <c r="B7" s="113">
        <v>11</v>
      </c>
      <c r="C7" s="113"/>
      <c r="D7" s="107"/>
      <c r="E7" s="107"/>
      <c r="F7" s="107"/>
      <c r="G7" s="107"/>
    </row>
    <row r="8" spans="1:7" ht="12.95" x14ac:dyDescent="0.3">
      <c r="A8" s="112" t="s">
        <v>205</v>
      </c>
      <c r="B8" s="113">
        <v>10</v>
      </c>
      <c r="C8" s="113"/>
      <c r="D8" s="107"/>
      <c r="E8" s="107"/>
      <c r="F8" s="107"/>
      <c r="G8" s="107"/>
    </row>
    <row r="9" spans="1:7" ht="12.95" x14ac:dyDescent="0.3">
      <c r="A9" s="112" t="s">
        <v>206</v>
      </c>
      <c r="B9" s="113">
        <v>10</v>
      </c>
      <c r="C9" s="113"/>
      <c r="D9" s="107"/>
      <c r="E9" s="107"/>
      <c r="F9" s="107"/>
      <c r="G9" s="107"/>
    </row>
    <row r="10" spans="1:7" ht="12.95" x14ac:dyDescent="0.3">
      <c r="A10" s="112" t="s">
        <v>207</v>
      </c>
      <c r="B10" s="113">
        <v>9</v>
      </c>
      <c r="C10" s="113"/>
      <c r="D10" s="107"/>
      <c r="E10" s="107"/>
      <c r="F10" s="107"/>
      <c r="G10" s="107"/>
    </row>
    <row r="11" spans="1:7" ht="12.95" x14ac:dyDescent="0.3">
      <c r="A11" s="112" t="s">
        <v>208</v>
      </c>
      <c r="B11" s="113">
        <v>8</v>
      </c>
      <c r="C11" s="113"/>
      <c r="D11" s="107"/>
      <c r="E11" s="107"/>
      <c r="F11" s="107"/>
      <c r="G11" s="107"/>
    </row>
    <row r="12" spans="1:7" ht="12.95" x14ac:dyDescent="0.3">
      <c r="A12" s="112" t="s">
        <v>182</v>
      </c>
      <c r="B12" s="113">
        <v>8</v>
      </c>
      <c r="C12" s="113"/>
      <c r="D12" s="107"/>
      <c r="E12" s="107"/>
      <c r="F12" s="107"/>
      <c r="G12" s="107"/>
    </row>
    <row r="13" spans="1:7" ht="12.95" x14ac:dyDescent="0.3">
      <c r="A13" s="112" t="s">
        <v>209</v>
      </c>
      <c r="B13" s="113">
        <v>7</v>
      </c>
      <c r="C13" s="114"/>
      <c r="D13" s="107"/>
      <c r="E13" s="107"/>
      <c r="F13" s="107"/>
      <c r="G13" s="107"/>
    </row>
    <row r="14" spans="1:7" ht="12.95" x14ac:dyDescent="0.3">
      <c r="A14" s="112" t="s">
        <v>210</v>
      </c>
      <c r="B14" s="113">
        <v>7</v>
      </c>
      <c r="C14" s="113"/>
      <c r="D14" s="107"/>
      <c r="E14" s="107"/>
      <c r="F14" s="107"/>
      <c r="G14" s="107"/>
    </row>
    <row r="15" spans="1:7" ht="12.95" x14ac:dyDescent="0.3">
      <c r="A15" s="112" t="s">
        <v>211</v>
      </c>
      <c r="B15" s="113">
        <v>6</v>
      </c>
      <c r="C15" s="113"/>
      <c r="D15" s="107"/>
      <c r="E15" s="107"/>
      <c r="F15" s="107"/>
      <c r="G15" s="107"/>
    </row>
    <row r="16" spans="1:7" ht="12.95" x14ac:dyDescent="0.3">
      <c r="A16" s="112" t="s">
        <v>212</v>
      </c>
      <c r="B16" s="113">
        <v>6</v>
      </c>
      <c r="C16" s="113"/>
      <c r="D16" s="107"/>
      <c r="E16" s="107"/>
      <c r="F16" s="107"/>
      <c r="G16" s="107"/>
    </row>
    <row r="17" spans="1:7" s="115" customFormat="1" ht="12.95" x14ac:dyDescent="0.3">
      <c r="A17" s="112" t="s">
        <v>213</v>
      </c>
      <c r="B17" s="113">
        <v>5</v>
      </c>
      <c r="C17" s="113"/>
      <c r="D17" s="112"/>
      <c r="E17" s="112"/>
      <c r="F17" s="112"/>
      <c r="G17" s="112"/>
    </row>
    <row r="18" spans="1:7" ht="12.95" x14ac:dyDescent="0.3">
      <c r="A18" s="112" t="s">
        <v>214</v>
      </c>
      <c r="B18" s="113">
        <v>5</v>
      </c>
      <c r="C18" s="113"/>
      <c r="D18" s="107"/>
      <c r="E18" s="107"/>
      <c r="F18" s="107"/>
      <c r="G18" s="107"/>
    </row>
    <row r="19" spans="1:7" ht="12.95" x14ac:dyDescent="0.3">
      <c r="A19" s="112" t="s">
        <v>215</v>
      </c>
      <c r="B19" s="113">
        <v>5</v>
      </c>
      <c r="C19" s="113"/>
      <c r="D19" s="107"/>
      <c r="E19" s="107"/>
      <c r="F19" s="107"/>
      <c r="G19" s="107"/>
    </row>
    <row r="20" spans="1:7" ht="12.95" x14ac:dyDescent="0.3">
      <c r="A20" s="112" t="s">
        <v>216</v>
      </c>
      <c r="B20" s="113">
        <v>4</v>
      </c>
      <c r="C20" s="113"/>
      <c r="D20" s="107"/>
      <c r="E20" s="107"/>
      <c r="F20" s="107"/>
      <c r="G20" s="107"/>
    </row>
    <row r="21" spans="1:7" x14ac:dyDescent="0.2">
      <c r="A21" s="112" t="s">
        <v>217</v>
      </c>
      <c r="B21" s="113">
        <v>3</v>
      </c>
      <c r="C21" s="113"/>
      <c r="D21" s="107"/>
      <c r="E21" s="107"/>
      <c r="F21" s="107"/>
      <c r="G21" s="107"/>
    </row>
    <row r="22" spans="1:7" ht="12.95" x14ac:dyDescent="0.3">
      <c r="A22" s="112" t="s">
        <v>218</v>
      </c>
      <c r="B22" s="113">
        <v>3</v>
      </c>
      <c r="C22" s="113"/>
      <c r="D22" s="107"/>
      <c r="E22" s="107"/>
      <c r="F22" s="107"/>
      <c r="G22" s="107"/>
    </row>
    <row r="23" spans="1:7" ht="12.95" x14ac:dyDescent="0.3">
      <c r="A23" s="112" t="s">
        <v>219</v>
      </c>
      <c r="B23" s="113">
        <v>1</v>
      </c>
      <c r="C23" s="113"/>
      <c r="D23" s="107"/>
      <c r="E23" s="107"/>
      <c r="F23" s="107"/>
      <c r="G23" s="107"/>
    </row>
    <row r="24" spans="1:7" ht="12.95" x14ac:dyDescent="0.3">
      <c r="A24" s="112" t="s">
        <v>220</v>
      </c>
      <c r="B24" s="113">
        <v>1</v>
      </c>
      <c r="C24" s="113"/>
      <c r="D24" s="107"/>
      <c r="E24" s="107"/>
      <c r="F24" s="107"/>
      <c r="G24" s="107"/>
    </row>
    <row r="25" spans="1:7" ht="12.95" x14ac:dyDescent="0.3">
      <c r="A25" s="112" t="s">
        <v>221</v>
      </c>
      <c r="B25" s="113">
        <v>1</v>
      </c>
      <c r="C25" s="113"/>
      <c r="D25" s="107"/>
      <c r="E25" s="107"/>
      <c r="F25" s="107"/>
      <c r="G25" s="107"/>
    </row>
    <row r="26" spans="1:7" ht="12.95" x14ac:dyDescent="0.3">
      <c r="A26" s="107" t="s">
        <v>126</v>
      </c>
      <c r="B26" s="113">
        <f>SUM(B5:B25)</f>
        <v>146</v>
      </c>
      <c r="C26" s="116"/>
      <c r="D26" s="107"/>
      <c r="F26" s="107"/>
      <c r="G26" s="107"/>
    </row>
    <row r="27" spans="1:7" ht="12.95" x14ac:dyDescent="0.3">
      <c r="A27" s="106" t="s">
        <v>222</v>
      </c>
      <c r="B27" s="116"/>
      <c r="C27" s="116"/>
      <c r="D27" s="107"/>
      <c r="E27" s="107"/>
      <c r="F27" s="107"/>
      <c r="G27" s="107"/>
    </row>
    <row r="28" spans="1:7" ht="12.95" x14ac:dyDescent="0.3">
      <c r="A28" s="106"/>
      <c r="B28" s="116"/>
      <c r="C28" s="116"/>
      <c r="D28" s="107"/>
      <c r="E28" s="106" t="s">
        <v>222</v>
      </c>
      <c r="F28" s="107"/>
      <c r="G28" s="107"/>
    </row>
    <row r="29" spans="1:7" ht="12.95" x14ac:dyDescent="0.3">
      <c r="A29" s="107"/>
      <c r="B29" s="116"/>
      <c r="C29" s="116"/>
      <c r="D29" s="107"/>
      <c r="E29" s="107"/>
      <c r="F29" s="107"/>
      <c r="G29" s="107"/>
    </row>
    <row r="30" spans="1:7" x14ac:dyDescent="0.2">
      <c r="A30" s="106" t="s">
        <v>223</v>
      </c>
      <c r="B30" s="116"/>
      <c r="C30" s="116"/>
      <c r="D30" s="107"/>
      <c r="F30" s="107"/>
      <c r="G30" s="107"/>
    </row>
    <row r="31" spans="1:7" ht="12.95" x14ac:dyDescent="0.3">
      <c r="A31" s="108"/>
      <c r="B31" s="116"/>
      <c r="C31" s="116"/>
      <c r="D31" s="107"/>
      <c r="E31" s="107"/>
      <c r="F31" s="107"/>
      <c r="G31" s="107"/>
    </row>
    <row r="32" spans="1:7" x14ac:dyDescent="0.2">
      <c r="A32" s="109" t="s">
        <v>224</v>
      </c>
      <c r="B32" s="110" t="s">
        <v>201</v>
      </c>
      <c r="C32" s="111"/>
      <c r="D32" s="107"/>
      <c r="E32" s="108" t="s">
        <v>225</v>
      </c>
      <c r="F32" s="107"/>
      <c r="G32" s="107"/>
    </row>
    <row r="33" spans="1:7" ht="12.95" x14ac:dyDescent="0.3">
      <c r="A33" s="112" t="s">
        <v>226</v>
      </c>
      <c r="B33" s="114">
        <v>35</v>
      </c>
      <c r="C33" s="114"/>
      <c r="D33" s="107"/>
      <c r="E33" s="107"/>
      <c r="F33" s="107"/>
      <c r="G33" s="107"/>
    </row>
    <row r="34" spans="1:7" ht="12.95" x14ac:dyDescent="0.3">
      <c r="A34" s="112" t="s">
        <v>227</v>
      </c>
      <c r="B34" s="114">
        <v>29</v>
      </c>
      <c r="C34" s="114"/>
      <c r="D34" s="107"/>
      <c r="E34" s="107"/>
      <c r="F34" s="107"/>
      <c r="G34" s="107"/>
    </row>
    <row r="35" spans="1:7" ht="12.95" x14ac:dyDescent="0.3">
      <c r="A35" s="112" t="s">
        <v>228</v>
      </c>
      <c r="B35" s="114">
        <v>13</v>
      </c>
      <c r="C35" s="114"/>
      <c r="D35" s="107"/>
      <c r="E35" s="107"/>
      <c r="F35" s="107"/>
      <c r="G35" s="107"/>
    </row>
    <row r="36" spans="1:7" ht="12.95" x14ac:dyDescent="0.3">
      <c r="A36" s="112" t="s">
        <v>229</v>
      </c>
      <c r="B36" s="114">
        <v>10</v>
      </c>
      <c r="C36" s="114"/>
      <c r="D36" s="107"/>
      <c r="E36" s="107"/>
      <c r="F36" s="107"/>
      <c r="G36" s="107"/>
    </row>
    <row r="37" spans="1:7" ht="12.95" x14ac:dyDescent="0.3">
      <c r="A37" s="112" t="s">
        <v>230</v>
      </c>
      <c r="B37" s="114">
        <v>10</v>
      </c>
      <c r="C37" s="114"/>
      <c r="D37" s="107"/>
      <c r="E37" s="107"/>
      <c r="F37" s="107"/>
      <c r="G37" s="107"/>
    </row>
    <row r="38" spans="1:7" ht="12.95" x14ac:dyDescent="0.3">
      <c r="A38" s="112" t="s">
        <v>231</v>
      </c>
      <c r="B38" s="114">
        <v>8</v>
      </c>
      <c r="C38" s="114"/>
      <c r="D38" s="107"/>
      <c r="E38" s="107"/>
      <c r="F38" s="107"/>
      <c r="G38" s="107"/>
    </row>
    <row r="39" spans="1:7" ht="12.95" x14ac:dyDescent="0.3">
      <c r="A39" s="112" t="s">
        <v>232</v>
      </c>
      <c r="B39" s="114">
        <v>7</v>
      </c>
      <c r="C39" s="114"/>
      <c r="D39" s="107"/>
      <c r="E39" s="107"/>
      <c r="F39" s="107"/>
      <c r="G39" s="107"/>
    </row>
    <row r="40" spans="1:7" ht="12.95" x14ac:dyDescent="0.3">
      <c r="A40" s="112" t="s">
        <v>233</v>
      </c>
      <c r="B40" s="114">
        <v>7</v>
      </c>
      <c r="C40" s="114"/>
      <c r="D40" s="107"/>
      <c r="E40" s="107"/>
      <c r="F40" s="107"/>
      <c r="G40" s="107"/>
    </row>
    <row r="41" spans="1:7" ht="12.95" x14ac:dyDescent="0.3">
      <c r="A41" s="112" t="s">
        <v>234</v>
      </c>
      <c r="B41" s="114">
        <v>7</v>
      </c>
      <c r="C41" s="114"/>
      <c r="D41" s="107"/>
      <c r="E41" s="107"/>
      <c r="F41" s="107"/>
      <c r="G41" s="107"/>
    </row>
    <row r="42" spans="1:7" ht="12.95" x14ac:dyDescent="0.3">
      <c r="A42" s="112" t="s">
        <v>235</v>
      </c>
      <c r="B42" s="114">
        <v>6</v>
      </c>
      <c r="C42" s="114"/>
      <c r="D42" s="107"/>
      <c r="E42" s="107"/>
      <c r="F42" s="107"/>
      <c r="G42" s="107"/>
    </row>
    <row r="43" spans="1:7" ht="12.95" x14ac:dyDescent="0.3">
      <c r="A43" s="112" t="s">
        <v>236</v>
      </c>
      <c r="B43" s="114">
        <v>5</v>
      </c>
      <c r="C43" s="114"/>
      <c r="D43" s="107"/>
      <c r="E43" s="107"/>
      <c r="F43" s="107"/>
      <c r="G43" s="107"/>
    </row>
    <row r="44" spans="1:7" x14ac:dyDescent="0.2">
      <c r="A44" s="112" t="s">
        <v>237</v>
      </c>
      <c r="B44" s="114">
        <v>4</v>
      </c>
      <c r="C44" s="114"/>
      <c r="D44" s="107"/>
      <c r="E44" s="107"/>
      <c r="F44" s="107"/>
      <c r="G44" s="107"/>
    </row>
    <row r="45" spans="1:7" ht="12.95" x14ac:dyDescent="0.3">
      <c r="A45" s="112" t="s">
        <v>238</v>
      </c>
      <c r="B45" s="114">
        <v>3</v>
      </c>
      <c r="C45" s="114"/>
      <c r="D45" s="107"/>
      <c r="E45" s="107"/>
      <c r="F45" s="107"/>
      <c r="G45" s="107"/>
    </row>
    <row r="46" spans="1:7" x14ac:dyDescent="0.2">
      <c r="A46" s="112" t="s">
        <v>239</v>
      </c>
      <c r="B46" s="114">
        <v>3</v>
      </c>
      <c r="C46" s="114"/>
      <c r="D46" s="107"/>
      <c r="E46" s="107"/>
      <c r="F46" s="107"/>
      <c r="G46" s="107"/>
    </row>
    <row r="47" spans="1:7" x14ac:dyDescent="0.2">
      <c r="A47" s="112" t="s">
        <v>240</v>
      </c>
      <c r="B47" s="114">
        <v>3</v>
      </c>
      <c r="C47" s="114"/>
      <c r="D47" s="107"/>
      <c r="E47" s="107"/>
      <c r="F47" s="107"/>
      <c r="G47" s="107"/>
    </row>
    <row r="48" spans="1:7" x14ac:dyDescent="0.2">
      <c r="A48" s="112" t="s">
        <v>241</v>
      </c>
      <c r="B48" s="114">
        <v>3</v>
      </c>
      <c r="C48" s="114"/>
      <c r="D48" s="107"/>
      <c r="E48" s="107"/>
      <c r="F48" s="107"/>
      <c r="G48" s="107"/>
    </row>
    <row r="49" spans="1:7" x14ac:dyDescent="0.2">
      <c r="A49" s="112" t="s">
        <v>242</v>
      </c>
      <c r="B49" s="114">
        <v>3</v>
      </c>
      <c r="C49" s="114"/>
      <c r="D49" s="107"/>
      <c r="E49" s="107"/>
      <c r="F49" s="107"/>
      <c r="G49" s="107"/>
    </row>
    <row r="50" spans="1:7" x14ac:dyDescent="0.2">
      <c r="A50" s="112" t="s">
        <v>243</v>
      </c>
      <c r="B50" s="114">
        <v>2</v>
      </c>
      <c r="C50" s="114"/>
      <c r="D50" s="107"/>
      <c r="E50" s="107"/>
      <c r="F50" s="107"/>
      <c r="G50" s="107"/>
    </row>
    <row r="51" spans="1:7" x14ac:dyDescent="0.2">
      <c r="A51" s="112" t="s">
        <v>126</v>
      </c>
      <c r="B51" s="113">
        <f>SUM(B33:B50)</f>
        <v>158</v>
      </c>
      <c r="C51" s="113"/>
      <c r="D51" s="107"/>
      <c r="E51" s="106"/>
      <c r="F51" s="107"/>
      <c r="G51" s="107"/>
    </row>
    <row r="52" spans="1:7" x14ac:dyDescent="0.2">
      <c r="A52" s="107"/>
      <c r="B52" s="107"/>
      <c r="C52" s="107"/>
      <c r="D52" s="107"/>
      <c r="E52" s="107"/>
      <c r="F52" s="107"/>
      <c r="G52" s="107"/>
    </row>
    <row r="53" spans="1:7" x14ac:dyDescent="0.2">
      <c r="A53" s="106" t="s">
        <v>222</v>
      </c>
      <c r="B53" s="107"/>
      <c r="C53" s="107"/>
      <c r="D53" s="107"/>
      <c r="E53" s="107"/>
      <c r="F53" s="107"/>
      <c r="G53" s="107"/>
    </row>
    <row r="64" spans="1:7" x14ac:dyDescent="0.2">
      <c r="E64" s="106" t="s">
        <v>222</v>
      </c>
    </row>
  </sheetData>
  <pageMargins left="0.7" right="0.7" top="0.75" bottom="0.75" header="0.3" footer="0.3"/>
  <pageSetup paperSize="9" scale="6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zoomScaleSheetLayoutView="100" workbookViewId="0">
      <selection activeCell="A2" sqref="A2"/>
    </sheetView>
  </sheetViews>
  <sheetFormatPr defaultColWidth="7.85546875" defaultRowHeight="12.75" x14ac:dyDescent="0.2"/>
  <cols>
    <col min="1" max="1" width="29.140625" style="58" customWidth="1"/>
    <col min="2" max="2" width="10" style="58" customWidth="1"/>
    <col min="3" max="5" width="10.5703125" style="58" customWidth="1"/>
    <col min="6" max="6" width="11.5703125" style="58" customWidth="1"/>
    <col min="7" max="7" width="10.5703125" style="58" customWidth="1"/>
    <col min="8" max="8" width="23.140625" style="58" customWidth="1"/>
    <col min="9" max="9" width="7.85546875" style="58"/>
    <col min="10" max="10" width="10.140625" style="58" customWidth="1"/>
    <col min="11" max="248" width="7.85546875" style="58"/>
    <col min="249" max="249" width="37.140625" style="58" customWidth="1"/>
    <col min="250" max="250" width="24.140625" style="58" customWidth="1"/>
    <col min="251" max="251" width="15.28515625" style="58" customWidth="1"/>
    <col min="252" max="252" width="18.7109375" style="58" customWidth="1"/>
    <col min="253" max="253" width="13.7109375" style="58" customWidth="1"/>
    <col min="254" max="254" width="13.42578125" style="58" customWidth="1"/>
    <col min="255" max="255" width="13.7109375" style="58" customWidth="1"/>
    <col min="256" max="256" width="16.28515625" style="58" customWidth="1"/>
    <col min="257" max="257" width="7.85546875" style="58"/>
    <col min="258" max="258" width="8.140625" style="58" bestFit="1" customWidth="1"/>
    <col min="259" max="504" width="7.85546875" style="58"/>
    <col min="505" max="505" width="37.140625" style="58" customWidth="1"/>
    <col min="506" max="506" width="24.140625" style="58" customWidth="1"/>
    <col min="507" max="507" width="15.28515625" style="58" customWidth="1"/>
    <col min="508" max="508" width="18.7109375" style="58" customWidth="1"/>
    <col min="509" max="509" width="13.7109375" style="58" customWidth="1"/>
    <col min="510" max="510" width="13.42578125" style="58" customWidth="1"/>
    <col min="511" max="511" width="13.7109375" style="58" customWidth="1"/>
    <col min="512" max="512" width="16.28515625" style="58" customWidth="1"/>
    <col min="513" max="513" width="7.85546875" style="58"/>
    <col min="514" max="514" width="8.140625" style="58" bestFit="1" customWidth="1"/>
    <col min="515" max="760" width="7.85546875" style="58"/>
    <col min="761" max="761" width="37.140625" style="58" customWidth="1"/>
    <col min="762" max="762" width="24.140625" style="58" customWidth="1"/>
    <col min="763" max="763" width="15.28515625" style="58" customWidth="1"/>
    <col min="764" max="764" width="18.7109375" style="58" customWidth="1"/>
    <col min="765" max="765" width="13.7109375" style="58" customWidth="1"/>
    <col min="766" max="766" width="13.42578125" style="58" customWidth="1"/>
    <col min="767" max="767" width="13.7109375" style="58" customWidth="1"/>
    <col min="768" max="768" width="16.28515625" style="58" customWidth="1"/>
    <col min="769" max="769" width="7.85546875" style="58"/>
    <col min="770" max="770" width="8.140625" style="58" bestFit="1" customWidth="1"/>
    <col min="771" max="1016" width="7.85546875" style="58"/>
    <col min="1017" max="1017" width="37.140625" style="58" customWidth="1"/>
    <col min="1018" max="1018" width="24.140625" style="58" customWidth="1"/>
    <col min="1019" max="1019" width="15.28515625" style="58" customWidth="1"/>
    <col min="1020" max="1020" width="18.7109375" style="58" customWidth="1"/>
    <col min="1021" max="1021" width="13.7109375" style="58" customWidth="1"/>
    <col min="1022" max="1022" width="13.42578125" style="58" customWidth="1"/>
    <col min="1023" max="1023" width="13.7109375" style="58" customWidth="1"/>
    <col min="1024" max="1024" width="16.28515625" style="58" customWidth="1"/>
    <col min="1025" max="1025" width="7.85546875" style="58"/>
    <col min="1026" max="1026" width="8.140625" style="58" bestFit="1" customWidth="1"/>
    <col min="1027" max="1272" width="7.85546875" style="58"/>
    <col min="1273" max="1273" width="37.140625" style="58" customWidth="1"/>
    <col min="1274" max="1274" width="24.140625" style="58" customWidth="1"/>
    <col min="1275" max="1275" width="15.28515625" style="58" customWidth="1"/>
    <col min="1276" max="1276" width="18.7109375" style="58" customWidth="1"/>
    <col min="1277" max="1277" width="13.7109375" style="58" customWidth="1"/>
    <col min="1278" max="1278" width="13.42578125" style="58" customWidth="1"/>
    <col min="1279" max="1279" width="13.7109375" style="58" customWidth="1"/>
    <col min="1280" max="1280" width="16.28515625" style="58" customWidth="1"/>
    <col min="1281" max="1281" width="7.85546875" style="58"/>
    <col min="1282" max="1282" width="8.140625" style="58" bestFit="1" customWidth="1"/>
    <col min="1283" max="1528" width="7.85546875" style="58"/>
    <col min="1529" max="1529" width="37.140625" style="58" customWidth="1"/>
    <col min="1530" max="1530" width="24.140625" style="58" customWidth="1"/>
    <col min="1531" max="1531" width="15.28515625" style="58" customWidth="1"/>
    <col min="1532" max="1532" width="18.7109375" style="58" customWidth="1"/>
    <col min="1533" max="1533" width="13.7109375" style="58" customWidth="1"/>
    <col min="1534" max="1534" width="13.42578125" style="58" customWidth="1"/>
    <col min="1535" max="1535" width="13.7109375" style="58" customWidth="1"/>
    <col min="1536" max="1536" width="16.28515625" style="58" customWidth="1"/>
    <col min="1537" max="1537" width="7.85546875" style="58"/>
    <col min="1538" max="1538" width="8.140625" style="58" bestFit="1" customWidth="1"/>
    <col min="1539" max="1784" width="7.85546875" style="58"/>
    <col min="1785" max="1785" width="37.140625" style="58" customWidth="1"/>
    <col min="1786" max="1786" width="24.140625" style="58" customWidth="1"/>
    <col min="1787" max="1787" width="15.28515625" style="58" customWidth="1"/>
    <col min="1788" max="1788" width="18.7109375" style="58" customWidth="1"/>
    <col min="1789" max="1789" width="13.7109375" style="58" customWidth="1"/>
    <col min="1790" max="1790" width="13.42578125" style="58" customWidth="1"/>
    <col min="1791" max="1791" width="13.7109375" style="58" customWidth="1"/>
    <col min="1792" max="1792" width="16.28515625" style="58" customWidth="1"/>
    <col min="1793" max="1793" width="7.85546875" style="58"/>
    <col min="1794" max="1794" width="8.140625" style="58" bestFit="1" customWidth="1"/>
    <col min="1795" max="2040" width="7.85546875" style="58"/>
    <col min="2041" max="2041" width="37.140625" style="58" customWidth="1"/>
    <col min="2042" max="2042" width="24.140625" style="58" customWidth="1"/>
    <col min="2043" max="2043" width="15.28515625" style="58" customWidth="1"/>
    <col min="2044" max="2044" width="18.7109375" style="58" customWidth="1"/>
    <col min="2045" max="2045" width="13.7109375" style="58" customWidth="1"/>
    <col min="2046" max="2046" width="13.42578125" style="58" customWidth="1"/>
    <col min="2047" max="2047" width="13.7109375" style="58" customWidth="1"/>
    <col min="2048" max="2048" width="16.28515625" style="58" customWidth="1"/>
    <col min="2049" max="2049" width="7.85546875" style="58"/>
    <col min="2050" max="2050" width="8.140625" style="58" bestFit="1" customWidth="1"/>
    <col min="2051" max="2296" width="7.85546875" style="58"/>
    <col min="2297" max="2297" width="37.140625" style="58" customWidth="1"/>
    <col min="2298" max="2298" width="24.140625" style="58" customWidth="1"/>
    <col min="2299" max="2299" width="15.28515625" style="58" customWidth="1"/>
    <col min="2300" max="2300" width="18.7109375" style="58" customWidth="1"/>
    <col min="2301" max="2301" width="13.7109375" style="58" customWidth="1"/>
    <col min="2302" max="2302" width="13.42578125" style="58" customWidth="1"/>
    <col min="2303" max="2303" width="13.7109375" style="58" customWidth="1"/>
    <col min="2304" max="2304" width="16.28515625" style="58" customWidth="1"/>
    <col min="2305" max="2305" width="7.85546875" style="58"/>
    <col min="2306" max="2306" width="8.140625" style="58" bestFit="1" customWidth="1"/>
    <col min="2307" max="2552" width="7.85546875" style="58"/>
    <col min="2553" max="2553" width="37.140625" style="58" customWidth="1"/>
    <col min="2554" max="2554" width="24.140625" style="58" customWidth="1"/>
    <col min="2555" max="2555" width="15.28515625" style="58" customWidth="1"/>
    <col min="2556" max="2556" width="18.7109375" style="58" customWidth="1"/>
    <col min="2557" max="2557" width="13.7109375" style="58" customWidth="1"/>
    <col min="2558" max="2558" width="13.42578125" style="58" customWidth="1"/>
    <col min="2559" max="2559" width="13.7109375" style="58" customWidth="1"/>
    <col min="2560" max="2560" width="16.28515625" style="58" customWidth="1"/>
    <col min="2561" max="2561" width="7.85546875" style="58"/>
    <col min="2562" max="2562" width="8.140625" style="58" bestFit="1" customWidth="1"/>
    <col min="2563" max="2808" width="7.85546875" style="58"/>
    <col min="2809" max="2809" width="37.140625" style="58" customWidth="1"/>
    <col min="2810" max="2810" width="24.140625" style="58" customWidth="1"/>
    <col min="2811" max="2811" width="15.28515625" style="58" customWidth="1"/>
    <col min="2812" max="2812" width="18.7109375" style="58" customWidth="1"/>
    <col min="2813" max="2813" width="13.7109375" style="58" customWidth="1"/>
    <col min="2814" max="2814" width="13.42578125" style="58" customWidth="1"/>
    <col min="2815" max="2815" width="13.7109375" style="58" customWidth="1"/>
    <col min="2816" max="2816" width="16.28515625" style="58" customWidth="1"/>
    <col min="2817" max="2817" width="7.85546875" style="58"/>
    <col min="2818" max="2818" width="8.140625" style="58" bestFit="1" customWidth="1"/>
    <col min="2819" max="3064" width="7.85546875" style="58"/>
    <col min="3065" max="3065" width="37.140625" style="58" customWidth="1"/>
    <col min="3066" max="3066" width="24.140625" style="58" customWidth="1"/>
    <col min="3067" max="3067" width="15.28515625" style="58" customWidth="1"/>
    <col min="3068" max="3068" width="18.7109375" style="58" customWidth="1"/>
    <col min="3069" max="3069" width="13.7109375" style="58" customWidth="1"/>
    <col min="3070" max="3070" width="13.42578125" style="58" customWidth="1"/>
    <col min="3071" max="3071" width="13.7109375" style="58" customWidth="1"/>
    <col min="3072" max="3072" width="16.28515625" style="58" customWidth="1"/>
    <col min="3073" max="3073" width="7.85546875" style="58"/>
    <col min="3074" max="3074" width="8.140625" style="58" bestFit="1" customWidth="1"/>
    <col min="3075" max="3320" width="7.85546875" style="58"/>
    <col min="3321" max="3321" width="37.140625" style="58" customWidth="1"/>
    <col min="3322" max="3322" width="24.140625" style="58" customWidth="1"/>
    <col min="3323" max="3323" width="15.28515625" style="58" customWidth="1"/>
    <col min="3324" max="3324" width="18.7109375" style="58" customWidth="1"/>
    <col min="3325" max="3325" width="13.7109375" style="58" customWidth="1"/>
    <col min="3326" max="3326" width="13.42578125" style="58" customWidth="1"/>
    <col min="3327" max="3327" width="13.7109375" style="58" customWidth="1"/>
    <col min="3328" max="3328" width="16.28515625" style="58" customWidth="1"/>
    <col min="3329" max="3329" width="7.85546875" style="58"/>
    <col min="3330" max="3330" width="8.140625" style="58" bestFit="1" customWidth="1"/>
    <col min="3331" max="3576" width="7.85546875" style="58"/>
    <col min="3577" max="3577" width="37.140625" style="58" customWidth="1"/>
    <col min="3578" max="3578" width="24.140625" style="58" customWidth="1"/>
    <col min="3579" max="3579" width="15.28515625" style="58" customWidth="1"/>
    <col min="3580" max="3580" width="18.7109375" style="58" customWidth="1"/>
    <col min="3581" max="3581" width="13.7109375" style="58" customWidth="1"/>
    <col min="3582" max="3582" width="13.42578125" style="58" customWidth="1"/>
    <col min="3583" max="3583" width="13.7109375" style="58" customWidth="1"/>
    <col min="3584" max="3584" width="16.28515625" style="58" customWidth="1"/>
    <col min="3585" max="3585" width="7.85546875" style="58"/>
    <col min="3586" max="3586" width="8.140625" style="58" bestFit="1" customWidth="1"/>
    <col min="3587" max="3832" width="7.85546875" style="58"/>
    <col min="3833" max="3833" width="37.140625" style="58" customWidth="1"/>
    <col min="3834" max="3834" width="24.140625" style="58" customWidth="1"/>
    <col min="3835" max="3835" width="15.28515625" style="58" customWidth="1"/>
    <col min="3836" max="3836" width="18.7109375" style="58" customWidth="1"/>
    <col min="3837" max="3837" width="13.7109375" style="58" customWidth="1"/>
    <col min="3838" max="3838" width="13.42578125" style="58" customWidth="1"/>
    <col min="3839" max="3839" width="13.7109375" style="58" customWidth="1"/>
    <col min="3840" max="3840" width="16.28515625" style="58" customWidth="1"/>
    <col min="3841" max="3841" width="7.85546875" style="58"/>
    <col min="3842" max="3842" width="8.140625" style="58" bestFit="1" customWidth="1"/>
    <col min="3843" max="4088" width="7.85546875" style="58"/>
    <col min="4089" max="4089" width="37.140625" style="58" customWidth="1"/>
    <col min="4090" max="4090" width="24.140625" style="58" customWidth="1"/>
    <col min="4091" max="4091" width="15.28515625" style="58" customWidth="1"/>
    <col min="4092" max="4092" width="18.7109375" style="58" customWidth="1"/>
    <col min="4093" max="4093" width="13.7109375" style="58" customWidth="1"/>
    <col min="4094" max="4094" width="13.42578125" style="58" customWidth="1"/>
    <col min="4095" max="4095" width="13.7109375" style="58" customWidth="1"/>
    <col min="4096" max="4096" width="16.28515625" style="58" customWidth="1"/>
    <col min="4097" max="4097" width="7.85546875" style="58"/>
    <col min="4098" max="4098" width="8.140625" style="58" bestFit="1" customWidth="1"/>
    <col min="4099" max="4344" width="7.85546875" style="58"/>
    <col min="4345" max="4345" width="37.140625" style="58" customWidth="1"/>
    <col min="4346" max="4346" width="24.140625" style="58" customWidth="1"/>
    <col min="4347" max="4347" width="15.28515625" style="58" customWidth="1"/>
    <col min="4348" max="4348" width="18.7109375" style="58" customWidth="1"/>
    <col min="4349" max="4349" width="13.7109375" style="58" customWidth="1"/>
    <col min="4350" max="4350" width="13.42578125" style="58" customWidth="1"/>
    <col min="4351" max="4351" width="13.7109375" style="58" customWidth="1"/>
    <col min="4352" max="4352" width="16.28515625" style="58" customWidth="1"/>
    <col min="4353" max="4353" width="7.85546875" style="58"/>
    <col min="4354" max="4354" width="8.140625" style="58" bestFit="1" customWidth="1"/>
    <col min="4355" max="4600" width="7.85546875" style="58"/>
    <col min="4601" max="4601" width="37.140625" style="58" customWidth="1"/>
    <col min="4602" max="4602" width="24.140625" style="58" customWidth="1"/>
    <col min="4603" max="4603" width="15.28515625" style="58" customWidth="1"/>
    <col min="4604" max="4604" width="18.7109375" style="58" customWidth="1"/>
    <col min="4605" max="4605" width="13.7109375" style="58" customWidth="1"/>
    <col min="4606" max="4606" width="13.42578125" style="58" customWidth="1"/>
    <col min="4607" max="4607" width="13.7109375" style="58" customWidth="1"/>
    <col min="4608" max="4608" width="16.28515625" style="58" customWidth="1"/>
    <col min="4609" max="4609" width="7.85546875" style="58"/>
    <col min="4610" max="4610" width="8.140625" style="58" bestFit="1" customWidth="1"/>
    <col min="4611" max="4856" width="7.85546875" style="58"/>
    <col min="4857" max="4857" width="37.140625" style="58" customWidth="1"/>
    <col min="4858" max="4858" width="24.140625" style="58" customWidth="1"/>
    <col min="4859" max="4859" width="15.28515625" style="58" customWidth="1"/>
    <col min="4860" max="4860" width="18.7109375" style="58" customWidth="1"/>
    <col min="4861" max="4861" width="13.7109375" style="58" customWidth="1"/>
    <col min="4862" max="4862" width="13.42578125" style="58" customWidth="1"/>
    <col min="4863" max="4863" width="13.7109375" style="58" customWidth="1"/>
    <col min="4864" max="4864" width="16.28515625" style="58" customWidth="1"/>
    <col min="4865" max="4865" width="7.85546875" style="58"/>
    <col min="4866" max="4866" width="8.140625" style="58" bestFit="1" customWidth="1"/>
    <col min="4867" max="5112" width="7.85546875" style="58"/>
    <col min="5113" max="5113" width="37.140625" style="58" customWidth="1"/>
    <col min="5114" max="5114" width="24.140625" style="58" customWidth="1"/>
    <col min="5115" max="5115" width="15.28515625" style="58" customWidth="1"/>
    <col min="5116" max="5116" width="18.7109375" style="58" customWidth="1"/>
    <col min="5117" max="5117" width="13.7109375" style="58" customWidth="1"/>
    <col min="5118" max="5118" width="13.42578125" style="58" customWidth="1"/>
    <col min="5119" max="5119" width="13.7109375" style="58" customWidth="1"/>
    <col min="5120" max="5120" width="16.28515625" style="58" customWidth="1"/>
    <col min="5121" max="5121" width="7.85546875" style="58"/>
    <col min="5122" max="5122" width="8.140625" style="58" bestFit="1" customWidth="1"/>
    <col min="5123" max="5368" width="7.85546875" style="58"/>
    <col min="5369" max="5369" width="37.140625" style="58" customWidth="1"/>
    <col min="5370" max="5370" width="24.140625" style="58" customWidth="1"/>
    <col min="5371" max="5371" width="15.28515625" style="58" customWidth="1"/>
    <col min="5372" max="5372" width="18.7109375" style="58" customWidth="1"/>
    <col min="5373" max="5373" width="13.7109375" style="58" customWidth="1"/>
    <col min="5374" max="5374" width="13.42578125" style="58" customWidth="1"/>
    <col min="5375" max="5375" width="13.7109375" style="58" customWidth="1"/>
    <col min="5376" max="5376" width="16.28515625" style="58" customWidth="1"/>
    <col min="5377" max="5377" width="7.85546875" style="58"/>
    <col min="5378" max="5378" width="8.140625" style="58" bestFit="1" customWidth="1"/>
    <col min="5379" max="5624" width="7.85546875" style="58"/>
    <col min="5625" max="5625" width="37.140625" style="58" customWidth="1"/>
    <col min="5626" max="5626" width="24.140625" style="58" customWidth="1"/>
    <col min="5627" max="5627" width="15.28515625" style="58" customWidth="1"/>
    <col min="5628" max="5628" width="18.7109375" style="58" customWidth="1"/>
    <col min="5629" max="5629" width="13.7109375" style="58" customWidth="1"/>
    <col min="5630" max="5630" width="13.42578125" style="58" customWidth="1"/>
    <col min="5631" max="5631" width="13.7109375" style="58" customWidth="1"/>
    <col min="5632" max="5632" width="16.28515625" style="58" customWidth="1"/>
    <col min="5633" max="5633" width="7.85546875" style="58"/>
    <col min="5634" max="5634" width="8.140625" style="58" bestFit="1" customWidth="1"/>
    <col min="5635" max="5880" width="7.85546875" style="58"/>
    <col min="5881" max="5881" width="37.140625" style="58" customWidth="1"/>
    <col min="5882" max="5882" width="24.140625" style="58" customWidth="1"/>
    <col min="5883" max="5883" width="15.28515625" style="58" customWidth="1"/>
    <col min="5884" max="5884" width="18.7109375" style="58" customWidth="1"/>
    <col min="5885" max="5885" width="13.7109375" style="58" customWidth="1"/>
    <col min="5886" max="5886" width="13.42578125" style="58" customWidth="1"/>
    <col min="5887" max="5887" width="13.7109375" style="58" customWidth="1"/>
    <col min="5888" max="5888" width="16.28515625" style="58" customWidth="1"/>
    <col min="5889" max="5889" width="7.85546875" style="58"/>
    <col min="5890" max="5890" width="8.140625" style="58" bestFit="1" customWidth="1"/>
    <col min="5891" max="6136" width="7.85546875" style="58"/>
    <col min="6137" max="6137" width="37.140625" style="58" customWidth="1"/>
    <col min="6138" max="6138" width="24.140625" style="58" customWidth="1"/>
    <col min="6139" max="6139" width="15.28515625" style="58" customWidth="1"/>
    <col min="6140" max="6140" width="18.7109375" style="58" customWidth="1"/>
    <col min="6141" max="6141" width="13.7109375" style="58" customWidth="1"/>
    <col min="6142" max="6142" width="13.42578125" style="58" customWidth="1"/>
    <col min="6143" max="6143" width="13.7109375" style="58" customWidth="1"/>
    <col min="6144" max="6144" width="16.28515625" style="58" customWidth="1"/>
    <col min="6145" max="6145" width="7.85546875" style="58"/>
    <col min="6146" max="6146" width="8.140625" style="58" bestFit="1" customWidth="1"/>
    <col min="6147" max="6392" width="7.85546875" style="58"/>
    <col min="6393" max="6393" width="37.140625" style="58" customWidth="1"/>
    <col min="6394" max="6394" width="24.140625" style="58" customWidth="1"/>
    <col min="6395" max="6395" width="15.28515625" style="58" customWidth="1"/>
    <col min="6396" max="6396" width="18.7109375" style="58" customWidth="1"/>
    <col min="6397" max="6397" width="13.7109375" style="58" customWidth="1"/>
    <col min="6398" max="6398" width="13.42578125" style="58" customWidth="1"/>
    <col min="6399" max="6399" width="13.7109375" style="58" customWidth="1"/>
    <col min="6400" max="6400" width="16.28515625" style="58" customWidth="1"/>
    <col min="6401" max="6401" width="7.85546875" style="58"/>
    <col min="6402" max="6402" width="8.140625" style="58" bestFit="1" customWidth="1"/>
    <col min="6403" max="6648" width="7.85546875" style="58"/>
    <col min="6649" max="6649" width="37.140625" style="58" customWidth="1"/>
    <col min="6650" max="6650" width="24.140625" style="58" customWidth="1"/>
    <col min="6651" max="6651" width="15.28515625" style="58" customWidth="1"/>
    <col min="6652" max="6652" width="18.7109375" style="58" customWidth="1"/>
    <col min="6653" max="6653" width="13.7109375" style="58" customWidth="1"/>
    <col min="6654" max="6654" width="13.42578125" style="58" customWidth="1"/>
    <col min="6655" max="6655" width="13.7109375" style="58" customWidth="1"/>
    <col min="6656" max="6656" width="16.28515625" style="58" customWidth="1"/>
    <col min="6657" max="6657" width="7.85546875" style="58"/>
    <col min="6658" max="6658" width="8.140625" style="58" bestFit="1" customWidth="1"/>
    <col min="6659" max="6904" width="7.85546875" style="58"/>
    <col min="6905" max="6905" width="37.140625" style="58" customWidth="1"/>
    <col min="6906" max="6906" width="24.140625" style="58" customWidth="1"/>
    <col min="6907" max="6907" width="15.28515625" style="58" customWidth="1"/>
    <col min="6908" max="6908" width="18.7109375" style="58" customWidth="1"/>
    <col min="6909" max="6909" width="13.7109375" style="58" customWidth="1"/>
    <col min="6910" max="6910" width="13.42578125" style="58" customWidth="1"/>
    <col min="6911" max="6911" width="13.7109375" style="58" customWidth="1"/>
    <col min="6912" max="6912" width="16.28515625" style="58" customWidth="1"/>
    <col min="6913" max="6913" width="7.85546875" style="58"/>
    <col min="6914" max="6914" width="8.140625" style="58" bestFit="1" customWidth="1"/>
    <col min="6915" max="7160" width="7.85546875" style="58"/>
    <col min="7161" max="7161" width="37.140625" style="58" customWidth="1"/>
    <col min="7162" max="7162" width="24.140625" style="58" customWidth="1"/>
    <col min="7163" max="7163" width="15.28515625" style="58" customWidth="1"/>
    <col min="7164" max="7164" width="18.7109375" style="58" customWidth="1"/>
    <col min="7165" max="7165" width="13.7109375" style="58" customWidth="1"/>
    <col min="7166" max="7166" width="13.42578125" style="58" customWidth="1"/>
    <col min="7167" max="7167" width="13.7109375" style="58" customWidth="1"/>
    <col min="7168" max="7168" width="16.28515625" style="58" customWidth="1"/>
    <col min="7169" max="7169" width="7.85546875" style="58"/>
    <col min="7170" max="7170" width="8.140625" style="58" bestFit="1" customWidth="1"/>
    <col min="7171" max="7416" width="7.85546875" style="58"/>
    <col min="7417" max="7417" width="37.140625" style="58" customWidth="1"/>
    <col min="7418" max="7418" width="24.140625" style="58" customWidth="1"/>
    <col min="7419" max="7419" width="15.28515625" style="58" customWidth="1"/>
    <col min="7420" max="7420" width="18.7109375" style="58" customWidth="1"/>
    <col min="7421" max="7421" width="13.7109375" style="58" customWidth="1"/>
    <col min="7422" max="7422" width="13.42578125" style="58" customWidth="1"/>
    <col min="7423" max="7423" width="13.7109375" style="58" customWidth="1"/>
    <col min="7424" max="7424" width="16.28515625" style="58" customWidth="1"/>
    <col min="7425" max="7425" width="7.85546875" style="58"/>
    <col min="7426" max="7426" width="8.140625" style="58" bestFit="1" customWidth="1"/>
    <col min="7427" max="7672" width="7.85546875" style="58"/>
    <col min="7673" max="7673" width="37.140625" style="58" customWidth="1"/>
    <col min="7674" max="7674" width="24.140625" style="58" customWidth="1"/>
    <col min="7675" max="7675" width="15.28515625" style="58" customWidth="1"/>
    <col min="7676" max="7676" width="18.7109375" style="58" customWidth="1"/>
    <col min="7677" max="7677" width="13.7109375" style="58" customWidth="1"/>
    <col min="7678" max="7678" width="13.42578125" style="58" customWidth="1"/>
    <col min="7679" max="7679" width="13.7109375" style="58" customWidth="1"/>
    <col min="7680" max="7680" width="16.28515625" style="58" customWidth="1"/>
    <col min="7681" max="7681" width="7.85546875" style="58"/>
    <col min="7682" max="7682" width="8.140625" style="58" bestFit="1" customWidth="1"/>
    <col min="7683" max="7928" width="7.85546875" style="58"/>
    <col min="7929" max="7929" width="37.140625" style="58" customWidth="1"/>
    <col min="7930" max="7930" width="24.140625" style="58" customWidth="1"/>
    <col min="7931" max="7931" width="15.28515625" style="58" customWidth="1"/>
    <col min="7932" max="7932" width="18.7109375" style="58" customWidth="1"/>
    <col min="7933" max="7933" width="13.7109375" style="58" customWidth="1"/>
    <col min="7934" max="7934" width="13.42578125" style="58" customWidth="1"/>
    <col min="7935" max="7935" width="13.7109375" style="58" customWidth="1"/>
    <col min="7936" max="7936" width="16.28515625" style="58" customWidth="1"/>
    <col min="7937" max="7937" width="7.85546875" style="58"/>
    <col min="7938" max="7938" width="8.140625" style="58" bestFit="1" customWidth="1"/>
    <col min="7939" max="8184" width="7.85546875" style="58"/>
    <col min="8185" max="8185" width="37.140625" style="58" customWidth="1"/>
    <col min="8186" max="8186" width="24.140625" style="58" customWidth="1"/>
    <col min="8187" max="8187" width="15.28515625" style="58" customWidth="1"/>
    <col min="8188" max="8188" width="18.7109375" style="58" customWidth="1"/>
    <col min="8189" max="8189" width="13.7109375" style="58" customWidth="1"/>
    <col min="8190" max="8190" width="13.42578125" style="58" customWidth="1"/>
    <col min="8191" max="8191" width="13.7109375" style="58" customWidth="1"/>
    <col min="8192" max="8192" width="16.28515625" style="58" customWidth="1"/>
    <col min="8193" max="8193" width="7.85546875" style="58"/>
    <col min="8194" max="8194" width="8.140625" style="58" bestFit="1" customWidth="1"/>
    <col min="8195" max="8440" width="7.85546875" style="58"/>
    <col min="8441" max="8441" width="37.140625" style="58" customWidth="1"/>
    <col min="8442" max="8442" width="24.140625" style="58" customWidth="1"/>
    <col min="8443" max="8443" width="15.28515625" style="58" customWidth="1"/>
    <col min="8444" max="8444" width="18.7109375" style="58" customWidth="1"/>
    <col min="8445" max="8445" width="13.7109375" style="58" customWidth="1"/>
    <col min="8446" max="8446" width="13.42578125" style="58" customWidth="1"/>
    <col min="8447" max="8447" width="13.7109375" style="58" customWidth="1"/>
    <col min="8448" max="8448" width="16.28515625" style="58" customWidth="1"/>
    <col min="8449" max="8449" width="7.85546875" style="58"/>
    <col min="8450" max="8450" width="8.140625" style="58" bestFit="1" customWidth="1"/>
    <col min="8451" max="8696" width="7.85546875" style="58"/>
    <col min="8697" max="8697" width="37.140625" style="58" customWidth="1"/>
    <col min="8698" max="8698" width="24.140625" style="58" customWidth="1"/>
    <col min="8699" max="8699" width="15.28515625" style="58" customWidth="1"/>
    <col min="8700" max="8700" width="18.7109375" style="58" customWidth="1"/>
    <col min="8701" max="8701" width="13.7109375" style="58" customWidth="1"/>
    <col min="8702" max="8702" width="13.42578125" style="58" customWidth="1"/>
    <col min="8703" max="8703" width="13.7109375" style="58" customWidth="1"/>
    <col min="8704" max="8704" width="16.28515625" style="58" customWidth="1"/>
    <col min="8705" max="8705" width="7.85546875" style="58"/>
    <col min="8706" max="8706" width="8.140625" style="58" bestFit="1" customWidth="1"/>
    <col min="8707" max="8952" width="7.85546875" style="58"/>
    <col min="8953" max="8953" width="37.140625" style="58" customWidth="1"/>
    <col min="8954" max="8954" width="24.140625" style="58" customWidth="1"/>
    <col min="8955" max="8955" width="15.28515625" style="58" customWidth="1"/>
    <col min="8956" max="8956" width="18.7109375" style="58" customWidth="1"/>
    <col min="8957" max="8957" width="13.7109375" style="58" customWidth="1"/>
    <col min="8958" max="8958" width="13.42578125" style="58" customWidth="1"/>
    <col min="8959" max="8959" width="13.7109375" style="58" customWidth="1"/>
    <col min="8960" max="8960" width="16.28515625" style="58" customWidth="1"/>
    <col min="8961" max="8961" width="7.85546875" style="58"/>
    <col min="8962" max="8962" width="8.140625" style="58" bestFit="1" customWidth="1"/>
    <col min="8963" max="9208" width="7.85546875" style="58"/>
    <col min="9209" max="9209" width="37.140625" style="58" customWidth="1"/>
    <col min="9210" max="9210" width="24.140625" style="58" customWidth="1"/>
    <col min="9211" max="9211" width="15.28515625" style="58" customWidth="1"/>
    <col min="9212" max="9212" width="18.7109375" style="58" customWidth="1"/>
    <col min="9213" max="9213" width="13.7109375" style="58" customWidth="1"/>
    <col min="9214" max="9214" width="13.42578125" style="58" customWidth="1"/>
    <col min="9215" max="9215" width="13.7109375" style="58" customWidth="1"/>
    <col min="9216" max="9216" width="16.28515625" style="58" customWidth="1"/>
    <col min="9217" max="9217" width="7.85546875" style="58"/>
    <col min="9218" max="9218" width="8.140625" style="58" bestFit="1" customWidth="1"/>
    <col min="9219" max="9464" width="7.85546875" style="58"/>
    <col min="9465" max="9465" width="37.140625" style="58" customWidth="1"/>
    <col min="9466" max="9466" width="24.140625" style="58" customWidth="1"/>
    <col min="9467" max="9467" width="15.28515625" style="58" customWidth="1"/>
    <col min="9468" max="9468" width="18.7109375" style="58" customWidth="1"/>
    <col min="9469" max="9469" width="13.7109375" style="58" customWidth="1"/>
    <col min="9470" max="9470" width="13.42578125" style="58" customWidth="1"/>
    <col min="9471" max="9471" width="13.7109375" style="58" customWidth="1"/>
    <col min="9472" max="9472" width="16.28515625" style="58" customWidth="1"/>
    <col min="9473" max="9473" width="7.85546875" style="58"/>
    <col min="9474" max="9474" width="8.140625" style="58" bestFit="1" customWidth="1"/>
    <col min="9475" max="9720" width="7.85546875" style="58"/>
    <col min="9721" max="9721" width="37.140625" style="58" customWidth="1"/>
    <col min="9722" max="9722" width="24.140625" style="58" customWidth="1"/>
    <col min="9723" max="9723" width="15.28515625" style="58" customWidth="1"/>
    <col min="9724" max="9724" width="18.7109375" style="58" customWidth="1"/>
    <col min="9725" max="9725" width="13.7109375" style="58" customWidth="1"/>
    <col min="9726" max="9726" width="13.42578125" style="58" customWidth="1"/>
    <col min="9727" max="9727" width="13.7109375" style="58" customWidth="1"/>
    <col min="9728" max="9728" width="16.28515625" style="58" customWidth="1"/>
    <col min="9729" max="9729" width="7.85546875" style="58"/>
    <col min="9730" max="9730" width="8.140625" style="58" bestFit="1" customWidth="1"/>
    <col min="9731" max="9976" width="7.85546875" style="58"/>
    <col min="9977" max="9977" width="37.140625" style="58" customWidth="1"/>
    <col min="9978" max="9978" width="24.140625" style="58" customWidth="1"/>
    <col min="9979" max="9979" width="15.28515625" style="58" customWidth="1"/>
    <col min="9980" max="9980" width="18.7109375" style="58" customWidth="1"/>
    <col min="9981" max="9981" width="13.7109375" style="58" customWidth="1"/>
    <col min="9982" max="9982" width="13.42578125" style="58" customWidth="1"/>
    <col min="9983" max="9983" width="13.7109375" style="58" customWidth="1"/>
    <col min="9984" max="9984" width="16.28515625" style="58" customWidth="1"/>
    <col min="9985" max="9985" width="7.85546875" style="58"/>
    <col min="9986" max="9986" width="8.140625" style="58" bestFit="1" customWidth="1"/>
    <col min="9987" max="10232" width="7.85546875" style="58"/>
    <col min="10233" max="10233" width="37.140625" style="58" customWidth="1"/>
    <col min="10234" max="10234" width="24.140625" style="58" customWidth="1"/>
    <col min="10235" max="10235" width="15.28515625" style="58" customWidth="1"/>
    <col min="10236" max="10236" width="18.7109375" style="58" customWidth="1"/>
    <col min="10237" max="10237" width="13.7109375" style="58" customWidth="1"/>
    <col min="10238" max="10238" width="13.42578125" style="58" customWidth="1"/>
    <col min="10239" max="10239" width="13.7109375" style="58" customWidth="1"/>
    <col min="10240" max="10240" width="16.28515625" style="58" customWidth="1"/>
    <col min="10241" max="10241" width="7.85546875" style="58"/>
    <col min="10242" max="10242" width="8.140625" style="58" bestFit="1" customWidth="1"/>
    <col min="10243" max="10488" width="7.85546875" style="58"/>
    <col min="10489" max="10489" width="37.140625" style="58" customWidth="1"/>
    <col min="10490" max="10490" width="24.140625" style="58" customWidth="1"/>
    <col min="10491" max="10491" width="15.28515625" style="58" customWidth="1"/>
    <col min="10492" max="10492" width="18.7109375" style="58" customWidth="1"/>
    <col min="10493" max="10493" width="13.7109375" style="58" customWidth="1"/>
    <col min="10494" max="10494" width="13.42578125" style="58" customWidth="1"/>
    <col min="10495" max="10495" width="13.7109375" style="58" customWidth="1"/>
    <col min="10496" max="10496" width="16.28515625" style="58" customWidth="1"/>
    <col min="10497" max="10497" width="7.85546875" style="58"/>
    <col min="10498" max="10498" width="8.140625" style="58" bestFit="1" customWidth="1"/>
    <col min="10499" max="10744" width="7.85546875" style="58"/>
    <col min="10745" max="10745" width="37.140625" style="58" customWidth="1"/>
    <col min="10746" max="10746" width="24.140625" style="58" customWidth="1"/>
    <col min="10747" max="10747" width="15.28515625" style="58" customWidth="1"/>
    <col min="10748" max="10748" width="18.7109375" style="58" customWidth="1"/>
    <col min="10749" max="10749" width="13.7109375" style="58" customWidth="1"/>
    <col min="10750" max="10750" width="13.42578125" style="58" customWidth="1"/>
    <col min="10751" max="10751" width="13.7109375" style="58" customWidth="1"/>
    <col min="10752" max="10752" width="16.28515625" style="58" customWidth="1"/>
    <col min="10753" max="10753" width="7.85546875" style="58"/>
    <col min="10754" max="10754" width="8.140625" style="58" bestFit="1" customWidth="1"/>
    <col min="10755" max="11000" width="7.85546875" style="58"/>
    <col min="11001" max="11001" width="37.140625" style="58" customWidth="1"/>
    <col min="11002" max="11002" width="24.140625" style="58" customWidth="1"/>
    <col min="11003" max="11003" width="15.28515625" style="58" customWidth="1"/>
    <col min="11004" max="11004" width="18.7109375" style="58" customWidth="1"/>
    <col min="11005" max="11005" width="13.7109375" style="58" customWidth="1"/>
    <col min="11006" max="11006" width="13.42578125" style="58" customWidth="1"/>
    <col min="11007" max="11007" width="13.7109375" style="58" customWidth="1"/>
    <col min="11008" max="11008" width="16.28515625" style="58" customWidth="1"/>
    <col min="11009" max="11009" width="7.85546875" style="58"/>
    <col min="11010" max="11010" width="8.140625" style="58" bestFit="1" customWidth="1"/>
    <col min="11011" max="11256" width="7.85546875" style="58"/>
    <col min="11257" max="11257" width="37.140625" style="58" customWidth="1"/>
    <col min="11258" max="11258" width="24.140625" style="58" customWidth="1"/>
    <col min="11259" max="11259" width="15.28515625" style="58" customWidth="1"/>
    <col min="11260" max="11260" width="18.7109375" style="58" customWidth="1"/>
    <col min="11261" max="11261" width="13.7109375" style="58" customWidth="1"/>
    <col min="11262" max="11262" width="13.42578125" style="58" customWidth="1"/>
    <col min="11263" max="11263" width="13.7109375" style="58" customWidth="1"/>
    <col min="11264" max="11264" width="16.28515625" style="58" customWidth="1"/>
    <col min="11265" max="11265" width="7.85546875" style="58"/>
    <col min="11266" max="11266" width="8.140625" style="58" bestFit="1" customWidth="1"/>
    <col min="11267" max="11512" width="7.85546875" style="58"/>
    <col min="11513" max="11513" width="37.140625" style="58" customWidth="1"/>
    <col min="11514" max="11514" width="24.140625" style="58" customWidth="1"/>
    <col min="11515" max="11515" width="15.28515625" style="58" customWidth="1"/>
    <col min="11516" max="11516" width="18.7109375" style="58" customWidth="1"/>
    <col min="11517" max="11517" width="13.7109375" style="58" customWidth="1"/>
    <col min="11518" max="11518" width="13.42578125" style="58" customWidth="1"/>
    <col min="11519" max="11519" width="13.7109375" style="58" customWidth="1"/>
    <col min="11520" max="11520" width="16.28515625" style="58" customWidth="1"/>
    <col min="11521" max="11521" width="7.85546875" style="58"/>
    <col min="11522" max="11522" width="8.140625" style="58" bestFit="1" customWidth="1"/>
    <col min="11523" max="11768" width="7.85546875" style="58"/>
    <col min="11769" max="11769" width="37.140625" style="58" customWidth="1"/>
    <col min="11770" max="11770" width="24.140625" style="58" customWidth="1"/>
    <col min="11771" max="11771" width="15.28515625" style="58" customWidth="1"/>
    <col min="11772" max="11772" width="18.7109375" style="58" customWidth="1"/>
    <col min="11773" max="11773" width="13.7109375" style="58" customWidth="1"/>
    <col min="11774" max="11774" width="13.42578125" style="58" customWidth="1"/>
    <col min="11775" max="11775" width="13.7109375" style="58" customWidth="1"/>
    <col min="11776" max="11776" width="16.28515625" style="58" customWidth="1"/>
    <col min="11777" max="11777" width="7.85546875" style="58"/>
    <col min="11778" max="11778" width="8.140625" style="58" bestFit="1" customWidth="1"/>
    <col min="11779" max="12024" width="7.85546875" style="58"/>
    <col min="12025" max="12025" width="37.140625" style="58" customWidth="1"/>
    <col min="12026" max="12026" width="24.140625" style="58" customWidth="1"/>
    <col min="12027" max="12027" width="15.28515625" style="58" customWidth="1"/>
    <col min="12028" max="12028" width="18.7109375" style="58" customWidth="1"/>
    <col min="12029" max="12029" width="13.7109375" style="58" customWidth="1"/>
    <col min="12030" max="12030" width="13.42578125" style="58" customWidth="1"/>
    <col min="12031" max="12031" width="13.7109375" style="58" customWidth="1"/>
    <col min="12032" max="12032" width="16.28515625" style="58" customWidth="1"/>
    <col min="12033" max="12033" width="7.85546875" style="58"/>
    <col min="12034" max="12034" width="8.140625" style="58" bestFit="1" customWidth="1"/>
    <col min="12035" max="12280" width="7.85546875" style="58"/>
    <col min="12281" max="12281" width="37.140625" style="58" customWidth="1"/>
    <col min="12282" max="12282" width="24.140625" style="58" customWidth="1"/>
    <col min="12283" max="12283" width="15.28515625" style="58" customWidth="1"/>
    <col min="12284" max="12284" width="18.7109375" style="58" customWidth="1"/>
    <col min="12285" max="12285" width="13.7109375" style="58" customWidth="1"/>
    <col min="12286" max="12286" width="13.42578125" style="58" customWidth="1"/>
    <col min="12287" max="12287" width="13.7109375" style="58" customWidth="1"/>
    <col min="12288" max="12288" width="16.28515625" style="58" customWidth="1"/>
    <col min="12289" max="12289" width="7.85546875" style="58"/>
    <col min="12290" max="12290" width="8.140625" style="58" bestFit="1" customWidth="1"/>
    <col min="12291" max="12536" width="7.85546875" style="58"/>
    <col min="12537" max="12537" width="37.140625" style="58" customWidth="1"/>
    <col min="12538" max="12538" width="24.140625" style="58" customWidth="1"/>
    <col min="12539" max="12539" width="15.28515625" style="58" customWidth="1"/>
    <col min="12540" max="12540" width="18.7109375" style="58" customWidth="1"/>
    <col min="12541" max="12541" width="13.7109375" style="58" customWidth="1"/>
    <col min="12542" max="12542" width="13.42578125" style="58" customWidth="1"/>
    <col min="12543" max="12543" width="13.7109375" style="58" customWidth="1"/>
    <col min="12544" max="12544" width="16.28515625" style="58" customWidth="1"/>
    <col min="12545" max="12545" width="7.85546875" style="58"/>
    <col min="12546" max="12546" width="8.140625" style="58" bestFit="1" customWidth="1"/>
    <col min="12547" max="12792" width="7.85546875" style="58"/>
    <col min="12793" max="12793" width="37.140625" style="58" customWidth="1"/>
    <col min="12794" max="12794" width="24.140625" style="58" customWidth="1"/>
    <col min="12795" max="12795" width="15.28515625" style="58" customWidth="1"/>
    <col min="12796" max="12796" width="18.7109375" style="58" customWidth="1"/>
    <col min="12797" max="12797" width="13.7109375" style="58" customWidth="1"/>
    <col min="12798" max="12798" width="13.42578125" style="58" customWidth="1"/>
    <col min="12799" max="12799" width="13.7109375" style="58" customWidth="1"/>
    <col min="12800" max="12800" width="16.28515625" style="58" customWidth="1"/>
    <col min="12801" max="12801" width="7.85546875" style="58"/>
    <col min="12802" max="12802" width="8.140625" style="58" bestFit="1" customWidth="1"/>
    <col min="12803" max="13048" width="7.85546875" style="58"/>
    <col min="13049" max="13049" width="37.140625" style="58" customWidth="1"/>
    <col min="13050" max="13050" width="24.140625" style="58" customWidth="1"/>
    <col min="13051" max="13051" width="15.28515625" style="58" customWidth="1"/>
    <col min="13052" max="13052" width="18.7109375" style="58" customWidth="1"/>
    <col min="13053" max="13053" width="13.7109375" style="58" customWidth="1"/>
    <col min="13054" max="13054" width="13.42578125" style="58" customWidth="1"/>
    <col min="13055" max="13055" width="13.7109375" style="58" customWidth="1"/>
    <col min="13056" max="13056" width="16.28515625" style="58" customWidth="1"/>
    <col min="13057" max="13057" width="7.85546875" style="58"/>
    <col min="13058" max="13058" width="8.140625" style="58" bestFit="1" customWidth="1"/>
    <col min="13059" max="13304" width="7.85546875" style="58"/>
    <col min="13305" max="13305" width="37.140625" style="58" customWidth="1"/>
    <col min="13306" max="13306" width="24.140625" style="58" customWidth="1"/>
    <col min="13307" max="13307" width="15.28515625" style="58" customWidth="1"/>
    <col min="13308" max="13308" width="18.7109375" style="58" customWidth="1"/>
    <col min="13309" max="13309" width="13.7109375" style="58" customWidth="1"/>
    <col min="13310" max="13310" width="13.42578125" style="58" customWidth="1"/>
    <col min="13311" max="13311" width="13.7109375" style="58" customWidth="1"/>
    <col min="13312" max="13312" width="16.28515625" style="58" customWidth="1"/>
    <col min="13313" max="13313" width="7.85546875" style="58"/>
    <col min="13314" max="13314" width="8.140625" style="58" bestFit="1" customWidth="1"/>
    <col min="13315" max="13560" width="7.85546875" style="58"/>
    <col min="13561" max="13561" width="37.140625" style="58" customWidth="1"/>
    <col min="13562" max="13562" width="24.140625" style="58" customWidth="1"/>
    <col min="13563" max="13563" width="15.28515625" style="58" customWidth="1"/>
    <col min="13564" max="13564" width="18.7109375" style="58" customWidth="1"/>
    <col min="13565" max="13565" width="13.7109375" style="58" customWidth="1"/>
    <col min="13566" max="13566" width="13.42578125" style="58" customWidth="1"/>
    <col min="13567" max="13567" width="13.7109375" style="58" customWidth="1"/>
    <col min="13568" max="13568" width="16.28515625" style="58" customWidth="1"/>
    <col min="13569" max="13569" width="7.85546875" style="58"/>
    <col min="13570" max="13570" width="8.140625" style="58" bestFit="1" customWidth="1"/>
    <col min="13571" max="13816" width="7.85546875" style="58"/>
    <col min="13817" max="13817" width="37.140625" style="58" customWidth="1"/>
    <col min="13818" max="13818" width="24.140625" style="58" customWidth="1"/>
    <col min="13819" max="13819" width="15.28515625" style="58" customWidth="1"/>
    <col min="13820" max="13820" width="18.7109375" style="58" customWidth="1"/>
    <col min="13821" max="13821" width="13.7109375" style="58" customWidth="1"/>
    <col min="13822" max="13822" width="13.42578125" style="58" customWidth="1"/>
    <col min="13823" max="13823" width="13.7109375" style="58" customWidth="1"/>
    <col min="13824" max="13824" width="16.28515625" style="58" customWidth="1"/>
    <col min="13825" max="13825" width="7.85546875" style="58"/>
    <col min="13826" max="13826" width="8.140625" style="58" bestFit="1" customWidth="1"/>
    <col min="13827" max="14072" width="7.85546875" style="58"/>
    <col min="14073" max="14073" width="37.140625" style="58" customWidth="1"/>
    <col min="14074" max="14074" width="24.140625" style="58" customWidth="1"/>
    <col min="14075" max="14075" width="15.28515625" style="58" customWidth="1"/>
    <col min="14076" max="14076" width="18.7109375" style="58" customWidth="1"/>
    <col min="14077" max="14077" width="13.7109375" style="58" customWidth="1"/>
    <col min="14078" max="14078" width="13.42578125" style="58" customWidth="1"/>
    <col min="14079" max="14079" width="13.7109375" style="58" customWidth="1"/>
    <col min="14080" max="14080" width="16.28515625" style="58" customWidth="1"/>
    <col min="14081" max="14081" width="7.85546875" style="58"/>
    <col min="14082" max="14082" width="8.140625" style="58" bestFit="1" customWidth="1"/>
    <col min="14083" max="14328" width="7.85546875" style="58"/>
    <col min="14329" max="14329" width="37.140625" style="58" customWidth="1"/>
    <col min="14330" max="14330" width="24.140625" style="58" customWidth="1"/>
    <col min="14331" max="14331" width="15.28515625" style="58" customWidth="1"/>
    <col min="14332" max="14332" width="18.7109375" style="58" customWidth="1"/>
    <col min="14333" max="14333" width="13.7109375" style="58" customWidth="1"/>
    <col min="14334" max="14334" width="13.42578125" style="58" customWidth="1"/>
    <col min="14335" max="14335" width="13.7109375" style="58" customWidth="1"/>
    <col min="14336" max="14336" width="16.28515625" style="58" customWidth="1"/>
    <col min="14337" max="14337" width="7.85546875" style="58"/>
    <col min="14338" max="14338" width="8.140625" style="58" bestFit="1" customWidth="1"/>
    <col min="14339" max="14584" width="7.85546875" style="58"/>
    <col min="14585" max="14585" width="37.140625" style="58" customWidth="1"/>
    <col min="14586" max="14586" width="24.140625" style="58" customWidth="1"/>
    <col min="14587" max="14587" width="15.28515625" style="58" customWidth="1"/>
    <col min="14588" max="14588" width="18.7109375" style="58" customWidth="1"/>
    <col min="14589" max="14589" width="13.7109375" style="58" customWidth="1"/>
    <col min="14590" max="14590" width="13.42578125" style="58" customWidth="1"/>
    <col min="14591" max="14591" width="13.7109375" style="58" customWidth="1"/>
    <col min="14592" max="14592" width="16.28515625" style="58" customWidth="1"/>
    <col min="14593" max="14593" width="7.85546875" style="58"/>
    <col min="14594" max="14594" width="8.140625" style="58" bestFit="1" customWidth="1"/>
    <col min="14595" max="14840" width="7.85546875" style="58"/>
    <col min="14841" max="14841" width="37.140625" style="58" customWidth="1"/>
    <col min="14842" max="14842" width="24.140625" style="58" customWidth="1"/>
    <col min="14843" max="14843" width="15.28515625" style="58" customWidth="1"/>
    <col min="14844" max="14844" width="18.7109375" style="58" customWidth="1"/>
    <col min="14845" max="14845" width="13.7109375" style="58" customWidth="1"/>
    <col min="14846" max="14846" width="13.42578125" style="58" customWidth="1"/>
    <col min="14847" max="14847" width="13.7109375" style="58" customWidth="1"/>
    <col min="14848" max="14848" width="16.28515625" style="58" customWidth="1"/>
    <col min="14849" max="14849" width="7.85546875" style="58"/>
    <col min="14850" max="14850" width="8.140625" style="58" bestFit="1" customWidth="1"/>
    <col min="14851" max="15096" width="7.85546875" style="58"/>
    <col min="15097" max="15097" width="37.140625" style="58" customWidth="1"/>
    <col min="15098" max="15098" width="24.140625" style="58" customWidth="1"/>
    <col min="15099" max="15099" width="15.28515625" style="58" customWidth="1"/>
    <col min="15100" max="15100" width="18.7109375" style="58" customWidth="1"/>
    <col min="15101" max="15101" width="13.7109375" style="58" customWidth="1"/>
    <col min="15102" max="15102" width="13.42578125" style="58" customWidth="1"/>
    <col min="15103" max="15103" width="13.7109375" style="58" customWidth="1"/>
    <col min="15104" max="15104" width="16.28515625" style="58" customWidth="1"/>
    <col min="15105" max="15105" width="7.85546875" style="58"/>
    <col min="15106" max="15106" width="8.140625" style="58" bestFit="1" customWidth="1"/>
    <col min="15107" max="15352" width="7.85546875" style="58"/>
    <col min="15353" max="15353" width="37.140625" style="58" customWidth="1"/>
    <col min="15354" max="15354" width="24.140625" style="58" customWidth="1"/>
    <col min="15355" max="15355" width="15.28515625" style="58" customWidth="1"/>
    <col min="15356" max="15356" width="18.7109375" style="58" customWidth="1"/>
    <col min="15357" max="15357" width="13.7109375" style="58" customWidth="1"/>
    <col min="15358" max="15358" width="13.42578125" style="58" customWidth="1"/>
    <col min="15359" max="15359" width="13.7109375" style="58" customWidth="1"/>
    <col min="15360" max="15360" width="16.28515625" style="58" customWidth="1"/>
    <col min="15361" max="15361" width="7.85546875" style="58"/>
    <col min="15362" max="15362" width="8.140625" style="58" bestFit="1" customWidth="1"/>
    <col min="15363" max="15608" width="7.85546875" style="58"/>
    <col min="15609" max="15609" width="37.140625" style="58" customWidth="1"/>
    <col min="15610" max="15610" width="24.140625" style="58" customWidth="1"/>
    <col min="15611" max="15611" width="15.28515625" style="58" customWidth="1"/>
    <col min="15612" max="15612" width="18.7109375" style="58" customWidth="1"/>
    <col min="15613" max="15613" width="13.7109375" style="58" customWidth="1"/>
    <col min="15614" max="15614" width="13.42578125" style="58" customWidth="1"/>
    <col min="15615" max="15615" width="13.7109375" style="58" customWidth="1"/>
    <col min="15616" max="15616" width="16.28515625" style="58" customWidth="1"/>
    <col min="15617" max="15617" width="7.85546875" style="58"/>
    <col min="15618" max="15618" width="8.140625" style="58" bestFit="1" customWidth="1"/>
    <col min="15619" max="15864" width="7.85546875" style="58"/>
    <col min="15865" max="15865" width="37.140625" style="58" customWidth="1"/>
    <col min="15866" max="15866" width="24.140625" style="58" customWidth="1"/>
    <col min="15867" max="15867" width="15.28515625" style="58" customWidth="1"/>
    <col min="15868" max="15868" width="18.7109375" style="58" customWidth="1"/>
    <col min="15869" max="15869" width="13.7109375" style="58" customWidth="1"/>
    <col min="15870" max="15870" width="13.42578125" style="58" customWidth="1"/>
    <col min="15871" max="15871" width="13.7109375" style="58" customWidth="1"/>
    <col min="15872" max="15872" width="16.28515625" style="58" customWidth="1"/>
    <col min="15873" max="15873" width="7.85546875" style="58"/>
    <col min="15874" max="15874" width="8.140625" style="58" bestFit="1" customWidth="1"/>
    <col min="15875" max="16120" width="7.85546875" style="58"/>
    <col min="16121" max="16121" width="37.140625" style="58" customWidth="1"/>
    <col min="16122" max="16122" width="24.140625" style="58" customWidth="1"/>
    <col min="16123" max="16123" width="15.28515625" style="58" customWidth="1"/>
    <col min="16124" max="16124" width="18.7109375" style="58" customWidth="1"/>
    <col min="16125" max="16125" width="13.7109375" style="58" customWidth="1"/>
    <col min="16126" max="16126" width="13.42578125" style="58" customWidth="1"/>
    <col min="16127" max="16127" width="13.7109375" style="58" customWidth="1"/>
    <col min="16128" max="16128" width="16.28515625" style="58" customWidth="1"/>
    <col min="16129" max="16129" width="7.85546875" style="58"/>
    <col min="16130" max="16130" width="8.140625" style="58" bestFit="1" customWidth="1"/>
    <col min="16131" max="16384" width="7.85546875" style="58"/>
  </cols>
  <sheetData>
    <row r="1" spans="1:14" x14ac:dyDescent="0.2">
      <c r="A1" s="82" t="s">
        <v>291</v>
      </c>
      <c r="B1" s="83"/>
      <c r="C1" s="83"/>
      <c r="D1" s="43"/>
      <c r="E1" s="43"/>
      <c r="F1" s="43"/>
      <c r="G1" s="43"/>
      <c r="H1" s="44"/>
    </row>
    <row r="2" spans="1:14" ht="12.95" x14ac:dyDescent="0.3">
      <c r="A2" s="44"/>
      <c r="B2" s="44"/>
      <c r="C2" s="44"/>
      <c r="D2" s="44"/>
      <c r="E2" s="44"/>
      <c r="F2" s="44"/>
      <c r="G2" s="44"/>
      <c r="H2" s="44"/>
    </row>
    <row r="3" spans="1:14" s="84" customFormat="1" ht="40.5" x14ac:dyDescent="0.3">
      <c r="A3" s="46" t="s">
        <v>244</v>
      </c>
      <c r="B3" s="47" t="s">
        <v>245</v>
      </c>
      <c r="C3" s="48" t="s">
        <v>246</v>
      </c>
      <c r="D3" s="48" t="s">
        <v>247</v>
      </c>
      <c r="E3" s="48" t="s">
        <v>248</v>
      </c>
      <c r="F3" s="48" t="s">
        <v>289</v>
      </c>
      <c r="G3" s="48" t="s">
        <v>249</v>
      </c>
      <c r="H3" s="49"/>
      <c r="J3" s="85"/>
    </row>
    <row r="4" spans="1:14" ht="12.95" x14ac:dyDescent="0.3">
      <c r="C4" s="86"/>
      <c r="D4" s="87"/>
      <c r="E4" s="87"/>
      <c r="F4" s="87"/>
      <c r="G4" s="88"/>
      <c r="H4" s="52"/>
      <c r="J4" s="89"/>
      <c r="K4" s="90"/>
      <c r="L4" s="59"/>
    </row>
    <row r="5" spans="1:14" ht="12.95" x14ac:dyDescent="0.3">
      <c r="A5" s="58" t="s">
        <v>250</v>
      </c>
      <c r="B5" s="90">
        <v>19099</v>
      </c>
      <c r="C5" s="59">
        <v>8768</v>
      </c>
      <c r="D5" s="91">
        <v>19.600000000000001</v>
      </c>
      <c r="E5" s="59">
        <v>19792</v>
      </c>
      <c r="F5" s="60">
        <v>13.4</v>
      </c>
      <c r="G5" s="60">
        <v>13.4</v>
      </c>
      <c r="J5" s="85"/>
      <c r="K5" s="54"/>
      <c r="L5" s="60"/>
    </row>
    <row r="6" spans="1:14" ht="15" x14ac:dyDescent="0.4">
      <c r="A6" s="58" t="s">
        <v>251</v>
      </c>
      <c r="B6" s="54">
        <v>8417</v>
      </c>
      <c r="C6" s="55">
        <v>4741</v>
      </c>
      <c r="D6" s="92">
        <v>15.5</v>
      </c>
      <c r="E6" s="55">
        <v>8111</v>
      </c>
      <c r="F6" s="57">
        <v>12.3</v>
      </c>
      <c r="G6" s="57">
        <v>14.4</v>
      </c>
      <c r="J6" s="93"/>
      <c r="K6" s="63"/>
      <c r="L6" s="57"/>
    </row>
    <row r="7" spans="1:14" ht="12.95" x14ac:dyDescent="0.3">
      <c r="A7" s="58" t="s">
        <v>252</v>
      </c>
      <c r="B7" s="63">
        <v>5070</v>
      </c>
      <c r="C7" s="64">
        <v>2881</v>
      </c>
      <c r="D7" s="92">
        <v>13.8</v>
      </c>
      <c r="E7" s="64">
        <v>5061</v>
      </c>
      <c r="F7" s="57">
        <v>12.2</v>
      </c>
      <c r="G7" s="57">
        <v>4.5999999999999996</v>
      </c>
      <c r="K7" s="63"/>
      <c r="L7" s="57"/>
      <c r="N7" s="59"/>
    </row>
    <row r="8" spans="1:14" ht="12.95" x14ac:dyDescent="0.3">
      <c r="A8" s="94" t="s">
        <v>253</v>
      </c>
      <c r="B8" s="63">
        <v>3927</v>
      </c>
      <c r="C8" s="64">
        <v>2457</v>
      </c>
      <c r="D8" s="92">
        <v>15.6</v>
      </c>
      <c r="E8" s="64">
        <v>4623</v>
      </c>
      <c r="F8" s="57">
        <v>10.6</v>
      </c>
      <c r="G8" s="57">
        <v>1.6</v>
      </c>
      <c r="K8" s="63"/>
      <c r="L8" s="57"/>
      <c r="N8" s="95"/>
    </row>
    <row r="9" spans="1:14" ht="12.95" x14ac:dyDescent="0.3">
      <c r="A9" s="43" t="s">
        <v>308</v>
      </c>
      <c r="B9" s="63">
        <v>2644</v>
      </c>
      <c r="C9" s="64">
        <v>1719</v>
      </c>
      <c r="D9" s="92">
        <v>22.9</v>
      </c>
      <c r="E9" s="64">
        <v>3095</v>
      </c>
      <c r="F9" s="57">
        <v>15.2</v>
      </c>
      <c r="G9" s="57">
        <v>29.6</v>
      </c>
      <c r="K9" s="63"/>
      <c r="L9" s="57"/>
      <c r="N9" s="59"/>
    </row>
    <row r="10" spans="1:14" ht="12.95" x14ac:dyDescent="0.3">
      <c r="A10" s="96" t="s">
        <v>254</v>
      </c>
      <c r="B10" s="63">
        <v>3222</v>
      </c>
      <c r="C10" s="64">
        <v>1777</v>
      </c>
      <c r="D10" s="92">
        <v>12.8</v>
      </c>
      <c r="E10" s="64">
        <v>2716</v>
      </c>
      <c r="F10" s="57">
        <v>10.6</v>
      </c>
      <c r="G10" s="57">
        <v>6.1</v>
      </c>
      <c r="K10" s="63"/>
      <c r="L10" s="57"/>
      <c r="N10" s="59"/>
    </row>
    <row r="11" spans="1:14" ht="12.95" x14ac:dyDescent="0.3">
      <c r="A11" s="58" t="s">
        <v>255</v>
      </c>
      <c r="B11" s="63">
        <v>572</v>
      </c>
      <c r="C11" s="64">
        <v>519</v>
      </c>
      <c r="D11" s="92">
        <v>12.9</v>
      </c>
      <c r="E11" s="64">
        <v>670</v>
      </c>
      <c r="F11" s="57">
        <v>10.4</v>
      </c>
      <c r="G11" s="97">
        <v>0</v>
      </c>
      <c r="K11" s="63"/>
      <c r="L11" s="57"/>
      <c r="N11" s="59"/>
    </row>
    <row r="12" spans="1:14" ht="12.95" x14ac:dyDescent="0.3">
      <c r="A12" s="96" t="s">
        <v>256</v>
      </c>
      <c r="B12" s="63">
        <v>2404</v>
      </c>
      <c r="C12" s="64">
        <v>1450</v>
      </c>
      <c r="D12" s="92">
        <v>12.3</v>
      </c>
      <c r="E12" s="64">
        <v>2343</v>
      </c>
      <c r="F12" s="57">
        <v>10.6</v>
      </c>
      <c r="G12" s="57">
        <v>2.1</v>
      </c>
      <c r="K12" s="63"/>
      <c r="L12" s="57"/>
      <c r="N12" s="59"/>
    </row>
    <row r="13" spans="1:14" ht="12.95" x14ac:dyDescent="0.3">
      <c r="A13" s="96" t="s">
        <v>257</v>
      </c>
      <c r="B13" s="63">
        <v>2011</v>
      </c>
      <c r="C13" s="64">
        <v>965</v>
      </c>
      <c r="D13" s="92">
        <v>11.1</v>
      </c>
      <c r="E13" s="64">
        <v>1506</v>
      </c>
      <c r="F13" s="57">
        <v>9.1999999999999993</v>
      </c>
      <c r="G13" s="57">
        <v>12.4</v>
      </c>
      <c r="K13" s="63"/>
      <c r="L13" s="57"/>
      <c r="N13" s="59"/>
    </row>
    <row r="14" spans="1:14" ht="12.95" x14ac:dyDescent="0.3">
      <c r="A14" s="96" t="s">
        <v>258</v>
      </c>
      <c r="B14" s="63">
        <v>159</v>
      </c>
      <c r="C14" s="64">
        <v>130</v>
      </c>
      <c r="D14" s="92">
        <v>6.2</v>
      </c>
      <c r="E14" s="64">
        <v>193</v>
      </c>
      <c r="F14" s="57">
        <v>6.7</v>
      </c>
      <c r="G14" s="97">
        <v>0</v>
      </c>
      <c r="K14" s="63"/>
      <c r="L14" s="57"/>
      <c r="N14" s="59"/>
    </row>
    <row r="15" spans="1:14" ht="12.95" x14ac:dyDescent="0.3">
      <c r="A15" s="58" t="s">
        <v>259</v>
      </c>
      <c r="B15" s="63">
        <v>686</v>
      </c>
      <c r="C15" s="64">
        <v>379</v>
      </c>
      <c r="D15" s="92">
        <v>20.8</v>
      </c>
      <c r="E15" s="64">
        <v>574</v>
      </c>
      <c r="F15" s="57">
        <v>13.6</v>
      </c>
      <c r="G15" s="57">
        <v>9.4</v>
      </c>
      <c r="K15" s="86"/>
      <c r="L15" s="57"/>
      <c r="N15" s="59"/>
    </row>
    <row r="16" spans="1:14" ht="12.95" x14ac:dyDescent="0.3">
      <c r="A16" s="96" t="s">
        <v>260</v>
      </c>
      <c r="B16" s="63">
        <v>2626</v>
      </c>
      <c r="C16" s="64">
        <v>1185</v>
      </c>
      <c r="D16" s="92">
        <v>14.3</v>
      </c>
      <c r="E16" s="64">
        <v>1812</v>
      </c>
      <c r="F16" s="57">
        <v>3.6</v>
      </c>
      <c r="G16" s="57">
        <v>17.5</v>
      </c>
      <c r="L16" s="57"/>
      <c r="N16" s="59"/>
    </row>
    <row r="17" spans="1:19" ht="12.95" x14ac:dyDescent="0.3">
      <c r="A17" s="96" t="s">
        <v>261</v>
      </c>
      <c r="B17" s="63">
        <v>2043</v>
      </c>
      <c r="C17" s="64">
        <v>916</v>
      </c>
      <c r="D17" s="92">
        <v>13</v>
      </c>
      <c r="E17" s="64">
        <v>1378</v>
      </c>
      <c r="F17" s="57">
        <v>4.9000000000000004</v>
      </c>
      <c r="G17" s="57">
        <v>12.9</v>
      </c>
      <c r="H17" s="98"/>
      <c r="L17" s="57"/>
      <c r="N17" s="99"/>
    </row>
    <row r="18" spans="1:19" ht="12.95" x14ac:dyDescent="0.3">
      <c r="A18" s="96" t="s">
        <v>262</v>
      </c>
      <c r="B18" s="63">
        <v>810</v>
      </c>
      <c r="C18" s="64">
        <v>332</v>
      </c>
      <c r="D18" s="92">
        <v>8.6999999999999993</v>
      </c>
      <c r="E18" s="64">
        <v>1006</v>
      </c>
      <c r="F18" s="57">
        <v>3</v>
      </c>
      <c r="G18" s="97">
        <v>11.3</v>
      </c>
      <c r="H18" s="98"/>
      <c r="L18" s="57"/>
      <c r="N18" s="59"/>
    </row>
    <row r="19" spans="1:19" ht="12.95" x14ac:dyDescent="0.3">
      <c r="A19" s="58" t="s">
        <v>263</v>
      </c>
      <c r="B19" s="63">
        <v>453</v>
      </c>
      <c r="C19" s="64">
        <v>251</v>
      </c>
      <c r="D19" s="92">
        <v>4.4000000000000004</v>
      </c>
      <c r="E19" s="64">
        <v>300</v>
      </c>
      <c r="F19" s="57">
        <v>4</v>
      </c>
      <c r="G19" s="57">
        <v>5.2</v>
      </c>
      <c r="L19" s="57"/>
      <c r="N19" s="59"/>
    </row>
    <row r="20" spans="1:19" ht="14.45" x14ac:dyDescent="0.3">
      <c r="A20" s="58" t="s">
        <v>292</v>
      </c>
      <c r="B20" s="63">
        <v>2362</v>
      </c>
      <c r="C20" s="64">
        <v>1531</v>
      </c>
      <c r="D20" s="100">
        <v>19.7</v>
      </c>
      <c r="E20" s="64">
        <v>2555</v>
      </c>
      <c r="F20" s="57">
        <v>16.2</v>
      </c>
      <c r="G20" s="57">
        <v>3.9</v>
      </c>
      <c r="L20" s="57"/>
      <c r="N20" s="59"/>
    </row>
    <row r="21" spans="1:19" ht="12.95" x14ac:dyDescent="0.3">
      <c r="B21" s="63"/>
      <c r="C21" s="64"/>
      <c r="D21" s="100"/>
      <c r="E21" s="64"/>
      <c r="F21" s="57"/>
      <c r="G21" s="57"/>
      <c r="L21" s="59"/>
      <c r="N21" s="59"/>
    </row>
    <row r="22" spans="1:19" s="72" customFormat="1" ht="12.95" x14ac:dyDescent="0.3">
      <c r="A22" s="77" t="s">
        <v>264</v>
      </c>
      <c r="B22" s="70">
        <f>SUM(B5:B20)</f>
        <v>56505</v>
      </c>
      <c r="C22" s="70">
        <f>SUM(C5:C20)</f>
        <v>30001</v>
      </c>
      <c r="D22" s="101">
        <v>16.399999999999999</v>
      </c>
      <c r="E22" s="102">
        <f>SUM(E5:E20)</f>
        <v>55735</v>
      </c>
      <c r="F22" s="101">
        <v>11.9</v>
      </c>
      <c r="G22" s="101">
        <v>8.8000000000000007</v>
      </c>
      <c r="N22" s="59"/>
    </row>
    <row r="23" spans="1:19" s="72" customFormat="1" ht="12.95" x14ac:dyDescent="0.3">
      <c r="A23" s="73"/>
      <c r="B23" s="73"/>
      <c r="C23" s="74"/>
      <c r="D23" s="75"/>
      <c r="E23" s="74"/>
      <c r="F23" s="75"/>
      <c r="G23" s="75"/>
      <c r="L23" s="59"/>
      <c r="N23" s="103"/>
    </row>
    <row r="24" spans="1:19" ht="12.95" x14ac:dyDescent="0.3">
      <c r="B24" s="86"/>
      <c r="F24" s="80"/>
      <c r="L24" s="95"/>
    </row>
    <row r="25" spans="1:19" ht="12.95" x14ac:dyDescent="0.3">
      <c r="A25" s="104"/>
      <c r="B25" s="105"/>
      <c r="C25" s="105"/>
      <c r="D25" s="105"/>
      <c r="E25" s="105"/>
      <c r="F25" s="105"/>
      <c r="G25" s="105"/>
      <c r="H25" s="105"/>
      <c r="L25" s="59"/>
    </row>
    <row r="26" spans="1:19" ht="15" x14ac:dyDescent="0.2">
      <c r="A26" s="104" t="s">
        <v>290</v>
      </c>
      <c r="B26" s="105"/>
      <c r="C26" s="105"/>
      <c r="D26" s="105"/>
      <c r="E26" s="105"/>
      <c r="F26" s="105"/>
      <c r="G26" s="105"/>
      <c r="H26" s="105"/>
      <c r="L26" s="59"/>
    </row>
    <row r="27" spans="1:19" ht="29.25" customHeight="1" x14ac:dyDescent="0.3">
      <c r="A27" s="280" t="s">
        <v>293</v>
      </c>
      <c r="B27" s="280"/>
      <c r="C27" s="280"/>
      <c r="D27" s="280"/>
      <c r="E27" s="280"/>
      <c r="F27" s="280"/>
      <c r="G27" s="280"/>
      <c r="H27" s="280"/>
      <c r="L27" s="59"/>
    </row>
    <row r="28" spans="1:19" ht="27" customHeight="1" x14ac:dyDescent="0.2">
      <c r="A28" s="281" t="s">
        <v>265</v>
      </c>
      <c r="B28" s="281"/>
      <c r="C28" s="282"/>
      <c r="D28" s="282"/>
      <c r="E28" s="282"/>
      <c r="F28" s="282"/>
      <c r="G28" s="282"/>
      <c r="H28" s="282"/>
      <c r="K28" s="104"/>
      <c r="L28" s="105"/>
      <c r="M28" s="105"/>
      <c r="N28" s="105"/>
      <c r="O28" s="105"/>
      <c r="P28" s="105"/>
      <c r="Q28" s="105"/>
      <c r="R28" s="105"/>
      <c r="S28" s="105"/>
    </row>
    <row r="29" spans="1:19" ht="12.95" x14ac:dyDescent="0.3">
      <c r="K29" s="280"/>
      <c r="L29" s="280"/>
      <c r="M29" s="280"/>
      <c r="N29" s="280"/>
      <c r="O29" s="280"/>
      <c r="P29" s="280"/>
      <c r="Q29" s="280"/>
      <c r="R29" s="280"/>
      <c r="S29" s="280"/>
    </row>
  </sheetData>
  <mergeCells count="3">
    <mergeCell ref="A27:H27"/>
    <mergeCell ref="A28:H28"/>
    <mergeCell ref="K29:S29"/>
  </mergeCells>
  <printOptions horizontalCentered="1"/>
  <pageMargins left="0.21" right="0.74803149606299213" top="0.39" bottom="0.28000000000000003" header="0.21" footer="0.16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80" zoomScaleNormal="80" workbookViewId="0">
      <selection activeCell="A2" sqref="A2"/>
    </sheetView>
  </sheetViews>
  <sheetFormatPr defaultRowHeight="12.75" x14ac:dyDescent="0.2"/>
  <cols>
    <col min="1" max="1" width="42.140625" style="45" customWidth="1"/>
    <col min="2" max="2" width="10.5703125" style="45" customWidth="1"/>
    <col min="3" max="3" width="11.28515625" style="45" customWidth="1"/>
    <col min="4" max="6" width="10.5703125" style="45" customWidth="1"/>
    <col min="7" max="7" width="25.28515625" style="45" customWidth="1"/>
    <col min="8" max="254" width="8.85546875" style="45"/>
    <col min="255" max="255" width="42.140625" style="45" customWidth="1"/>
    <col min="256" max="256" width="14.85546875" style="45" customWidth="1"/>
    <col min="257" max="257" width="13.42578125" style="45" customWidth="1"/>
    <col min="258" max="258" width="11.28515625" style="45" customWidth="1"/>
    <col min="259" max="262" width="8.85546875" style="45"/>
    <col min="263" max="263" width="16.140625" style="45" customWidth="1"/>
    <col min="264" max="510" width="8.85546875" style="45"/>
    <col min="511" max="511" width="42.140625" style="45" customWidth="1"/>
    <col min="512" max="512" width="14.85546875" style="45" customWidth="1"/>
    <col min="513" max="513" width="13.42578125" style="45" customWidth="1"/>
    <col min="514" max="514" width="11.28515625" style="45" customWidth="1"/>
    <col min="515" max="518" width="8.85546875" style="45"/>
    <col min="519" max="519" width="16.140625" style="45" customWidth="1"/>
    <col min="520" max="766" width="8.85546875" style="45"/>
    <col min="767" max="767" width="42.140625" style="45" customWidth="1"/>
    <col min="768" max="768" width="14.85546875" style="45" customWidth="1"/>
    <col min="769" max="769" width="13.42578125" style="45" customWidth="1"/>
    <col min="770" max="770" width="11.28515625" style="45" customWidth="1"/>
    <col min="771" max="774" width="8.85546875" style="45"/>
    <col min="775" max="775" width="16.140625" style="45" customWidth="1"/>
    <col min="776" max="1022" width="8.85546875" style="45"/>
    <col min="1023" max="1023" width="42.140625" style="45" customWidth="1"/>
    <col min="1024" max="1024" width="14.85546875" style="45" customWidth="1"/>
    <col min="1025" max="1025" width="13.42578125" style="45" customWidth="1"/>
    <col min="1026" max="1026" width="11.28515625" style="45" customWidth="1"/>
    <col min="1027" max="1030" width="8.85546875" style="45"/>
    <col min="1031" max="1031" width="16.140625" style="45" customWidth="1"/>
    <col min="1032" max="1278" width="8.85546875" style="45"/>
    <col min="1279" max="1279" width="42.140625" style="45" customWidth="1"/>
    <col min="1280" max="1280" width="14.85546875" style="45" customWidth="1"/>
    <col min="1281" max="1281" width="13.42578125" style="45" customWidth="1"/>
    <col min="1282" max="1282" width="11.28515625" style="45" customWidth="1"/>
    <col min="1283" max="1286" width="8.85546875" style="45"/>
    <col min="1287" max="1287" width="16.140625" style="45" customWidth="1"/>
    <col min="1288" max="1534" width="8.85546875" style="45"/>
    <col min="1535" max="1535" width="42.140625" style="45" customWidth="1"/>
    <col min="1536" max="1536" width="14.85546875" style="45" customWidth="1"/>
    <col min="1537" max="1537" width="13.42578125" style="45" customWidth="1"/>
    <col min="1538" max="1538" width="11.28515625" style="45" customWidth="1"/>
    <col min="1539" max="1542" width="8.85546875" style="45"/>
    <col min="1543" max="1543" width="16.140625" style="45" customWidth="1"/>
    <col min="1544" max="1790" width="8.85546875" style="45"/>
    <col min="1791" max="1791" width="42.140625" style="45" customWidth="1"/>
    <col min="1792" max="1792" width="14.85546875" style="45" customWidth="1"/>
    <col min="1793" max="1793" width="13.42578125" style="45" customWidth="1"/>
    <col min="1794" max="1794" width="11.28515625" style="45" customWidth="1"/>
    <col min="1795" max="1798" width="8.85546875" style="45"/>
    <col min="1799" max="1799" width="16.140625" style="45" customWidth="1"/>
    <col min="1800" max="2046" width="8.85546875" style="45"/>
    <col min="2047" max="2047" width="42.140625" style="45" customWidth="1"/>
    <col min="2048" max="2048" width="14.85546875" style="45" customWidth="1"/>
    <col min="2049" max="2049" width="13.42578125" style="45" customWidth="1"/>
    <col min="2050" max="2050" width="11.28515625" style="45" customWidth="1"/>
    <col min="2051" max="2054" width="8.85546875" style="45"/>
    <col min="2055" max="2055" width="16.140625" style="45" customWidth="1"/>
    <col min="2056" max="2302" width="8.85546875" style="45"/>
    <col min="2303" max="2303" width="42.140625" style="45" customWidth="1"/>
    <col min="2304" max="2304" width="14.85546875" style="45" customWidth="1"/>
    <col min="2305" max="2305" width="13.42578125" style="45" customWidth="1"/>
    <col min="2306" max="2306" width="11.28515625" style="45" customWidth="1"/>
    <col min="2307" max="2310" width="8.85546875" style="45"/>
    <col min="2311" max="2311" width="16.140625" style="45" customWidth="1"/>
    <col min="2312" max="2558" width="8.85546875" style="45"/>
    <col min="2559" max="2559" width="42.140625" style="45" customWidth="1"/>
    <col min="2560" max="2560" width="14.85546875" style="45" customWidth="1"/>
    <col min="2561" max="2561" width="13.42578125" style="45" customWidth="1"/>
    <col min="2562" max="2562" width="11.28515625" style="45" customWidth="1"/>
    <col min="2563" max="2566" width="8.85546875" style="45"/>
    <col min="2567" max="2567" width="16.140625" style="45" customWidth="1"/>
    <col min="2568" max="2814" width="8.85546875" style="45"/>
    <col min="2815" max="2815" width="42.140625" style="45" customWidth="1"/>
    <col min="2816" max="2816" width="14.85546875" style="45" customWidth="1"/>
    <col min="2817" max="2817" width="13.42578125" style="45" customWidth="1"/>
    <col min="2818" max="2818" width="11.28515625" style="45" customWidth="1"/>
    <col min="2819" max="2822" width="8.85546875" style="45"/>
    <col min="2823" max="2823" width="16.140625" style="45" customWidth="1"/>
    <col min="2824" max="3070" width="8.85546875" style="45"/>
    <col min="3071" max="3071" width="42.140625" style="45" customWidth="1"/>
    <col min="3072" max="3072" width="14.85546875" style="45" customWidth="1"/>
    <col min="3073" max="3073" width="13.42578125" style="45" customWidth="1"/>
    <col min="3074" max="3074" width="11.28515625" style="45" customWidth="1"/>
    <col min="3075" max="3078" width="8.85546875" style="45"/>
    <col min="3079" max="3079" width="16.140625" style="45" customWidth="1"/>
    <col min="3080" max="3326" width="8.85546875" style="45"/>
    <col min="3327" max="3327" width="42.140625" style="45" customWidth="1"/>
    <col min="3328" max="3328" width="14.85546875" style="45" customWidth="1"/>
    <col min="3329" max="3329" width="13.42578125" style="45" customWidth="1"/>
    <col min="3330" max="3330" width="11.28515625" style="45" customWidth="1"/>
    <col min="3331" max="3334" width="8.85546875" style="45"/>
    <col min="3335" max="3335" width="16.140625" style="45" customWidth="1"/>
    <col min="3336" max="3582" width="8.85546875" style="45"/>
    <col min="3583" max="3583" width="42.140625" style="45" customWidth="1"/>
    <col min="3584" max="3584" width="14.85546875" style="45" customWidth="1"/>
    <col min="3585" max="3585" width="13.42578125" style="45" customWidth="1"/>
    <col min="3586" max="3586" width="11.28515625" style="45" customWidth="1"/>
    <col min="3587" max="3590" width="8.85546875" style="45"/>
    <col min="3591" max="3591" width="16.140625" style="45" customWidth="1"/>
    <col min="3592" max="3838" width="8.85546875" style="45"/>
    <col min="3839" max="3839" width="42.140625" style="45" customWidth="1"/>
    <col min="3840" max="3840" width="14.85546875" style="45" customWidth="1"/>
    <col min="3841" max="3841" width="13.42578125" style="45" customWidth="1"/>
    <col min="3842" max="3842" width="11.28515625" style="45" customWidth="1"/>
    <col min="3843" max="3846" width="8.85546875" style="45"/>
    <col min="3847" max="3847" width="16.140625" style="45" customWidth="1"/>
    <col min="3848" max="4094" width="8.85546875" style="45"/>
    <col min="4095" max="4095" width="42.140625" style="45" customWidth="1"/>
    <col min="4096" max="4096" width="14.85546875" style="45" customWidth="1"/>
    <col min="4097" max="4097" width="13.42578125" style="45" customWidth="1"/>
    <col min="4098" max="4098" width="11.28515625" style="45" customWidth="1"/>
    <col min="4099" max="4102" width="8.85546875" style="45"/>
    <col min="4103" max="4103" width="16.140625" style="45" customWidth="1"/>
    <col min="4104" max="4350" width="8.85546875" style="45"/>
    <col min="4351" max="4351" width="42.140625" style="45" customWidth="1"/>
    <col min="4352" max="4352" width="14.85546875" style="45" customWidth="1"/>
    <col min="4353" max="4353" width="13.42578125" style="45" customWidth="1"/>
    <col min="4354" max="4354" width="11.28515625" style="45" customWidth="1"/>
    <col min="4355" max="4358" width="8.85546875" style="45"/>
    <col min="4359" max="4359" width="16.140625" style="45" customWidth="1"/>
    <col min="4360" max="4606" width="8.85546875" style="45"/>
    <col min="4607" max="4607" width="42.140625" style="45" customWidth="1"/>
    <col min="4608" max="4608" width="14.85546875" style="45" customWidth="1"/>
    <col min="4609" max="4609" width="13.42578125" style="45" customWidth="1"/>
    <col min="4610" max="4610" width="11.28515625" style="45" customWidth="1"/>
    <col min="4611" max="4614" width="8.85546875" style="45"/>
    <col min="4615" max="4615" width="16.140625" style="45" customWidth="1"/>
    <col min="4616" max="4862" width="8.85546875" style="45"/>
    <col min="4863" max="4863" width="42.140625" style="45" customWidth="1"/>
    <col min="4864" max="4864" width="14.85546875" style="45" customWidth="1"/>
    <col min="4865" max="4865" width="13.42578125" style="45" customWidth="1"/>
    <col min="4866" max="4866" width="11.28515625" style="45" customWidth="1"/>
    <col min="4867" max="4870" width="8.85546875" style="45"/>
    <col min="4871" max="4871" width="16.140625" style="45" customWidth="1"/>
    <col min="4872" max="5118" width="8.85546875" style="45"/>
    <col min="5119" max="5119" width="42.140625" style="45" customWidth="1"/>
    <col min="5120" max="5120" width="14.85546875" style="45" customWidth="1"/>
    <col min="5121" max="5121" width="13.42578125" style="45" customWidth="1"/>
    <col min="5122" max="5122" width="11.28515625" style="45" customWidth="1"/>
    <col min="5123" max="5126" width="8.85546875" style="45"/>
    <col min="5127" max="5127" width="16.140625" style="45" customWidth="1"/>
    <col min="5128" max="5374" width="8.85546875" style="45"/>
    <col min="5375" max="5375" width="42.140625" style="45" customWidth="1"/>
    <col min="5376" max="5376" width="14.85546875" style="45" customWidth="1"/>
    <col min="5377" max="5377" width="13.42578125" style="45" customWidth="1"/>
    <col min="5378" max="5378" width="11.28515625" style="45" customWidth="1"/>
    <col min="5379" max="5382" width="8.85546875" style="45"/>
    <col min="5383" max="5383" width="16.140625" style="45" customWidth="1"/>
    <col min="5384" max="5630" width="8.85546875" style="45"/>
    <col min="5631" max="5631" width="42.140625" style="45" customWidth="1"/>
    <col min="5632" max="5632" width="14.85546875" style="45" customWidth="1"/>
    <col min="5633" max="5633" width="13.42578125" style="45" customWidth="1"/>
    <col min="5634" max="5634" width="11.28515625" style="45" customWidth="1"/>
    <col min="5635" max="5638" width="8.85546875" style="45"/>
    <col min="5639" max="5639" width="16.140625" style="45" customWidth="1"/>
    <col min="5640" max="5886" width="8.85546875" style="45"/>
    <col min="5887" max="5887" width="42.140625" style="45" customWidth="1"/>
    <col min="5888" max="5888" width="14.85546875" style="45" customWidth="1"/>
    <col min="5889" max="5889" width="13.42578125" style="45" customWidth="1"/>
    <col min="5890" max="5890" width="11.28515625" style="45" customWidth="1"/>
    <col min="5891" max="5894" width="8.85546875" style="45"/>
    <col min="5895" max="5895" width="16.140625" style="45" customWidth="1"/>
    <col min="5896" max="6142" width="8.85546875" style="45"/>
    <col min="6143" max="6143" width="42.140625" style="45" customWidth="1"/>
    <col min="6144" max="6144" width="14.85546875" style="45" customWidth="1"/>
    <col min="6145" max="6145" width="13.42578125" style="45" customWidth="1"/>
    <col min="6146" max="6146" width="11.28515625" style="45" customWidth="1"/>
    <col min="6147" max="6150" width="8.85546875" style="45"/>
    <col min="6151" max="6151" width="16.140625" style="45" customWidth="1"/>
    <col min="6152" max="6398" width="8.85546875" style="45"/>
    <col min="6399" max="6399" width="42.140625" style="45" customWidth="1"/>
    <col min="6400" max="6400" width="14.85546875" style="45" customWidth="1"/>
    <col min="6401" max="6401" width="13.42578125" style="45" customWidth="1"/>
    <col min="6402" max="6402" width="11.28515625" style="45" customWidth="1"/>
    <col min="6403" max="6406" width="8.85546875" style="45"/>
    <col min="6407" max="6407" width="16.140625" style="45" customWidth="1"/>
    <col min="6408" max="6654" width="8.85546875" style="45"/>
    <col min="6655" max="6655" width="42.140625" style="45" customWidth="1"/>
    <col min="6656" max="6656" width="14.85546875" style="45" customWidth="1"/>
    <col min="6657" max="6657" width="13.42578125" style="45" customWidth="1"/>
    <col min="6658" max="6658" width="11.28515625" style="45" customWidth="1"/>
    <col min="6659" max="6662" width="8.85546875" style="45"/>
    <col min="6663" max="6663" width="16.140625" style="45" customWidth="1"/>
    <col min="6664" max="6910" width="8.85546875" style="45"/>
    <col min="6911" max="6911" width="42.140625" style="45" customWidth="1"/>
    <col min="6912" max="6912" width="14.85546875" style="45" customWidth="1"/>
    <col min="6913" max="6913" width="13.42578125" style="45" customWidth="1"/>
    <col min="6914" max="6914" width="11.28515625" style="45" customWidth="1"/>
    <col min="6915" max="6918" width="8.85546875" style="45"/>
    <col min="6919" max="6919" width="16.140625" style="45" customWidth="1"/>
    <col min="6920" max="7166" width="8.85546875" style="45"/>
    <col min="7167" max="7167" width="42.140625" style="45" customWidth="1"/>
    <col min="7168" max="7168" width="14.85546875" style="45" customWidth="1"/>
    <col min="7169" max="7169" width="13.42578125" style="45" customWidth="1"/>
    <col min="7170" max="7170" width="11.28515625" style="45" customWidth="1"/>
    <col min="7171" max="7174" width="8.85546875" style="45"/>
    <col min="7175" max="7175" width="16.140625" style="45" customWidth="1"/>
    <col min="7176" max="7422" width="8.85546875" style="45"/>
    <col min="7423" max="7423" width="42.140625" style="45" customWidth="1"/>
    <col min="7424" max="7424" width="14.85546875" style="45" customWidth="1"/>
    <col min="7425" max="7425" width="13.42578125" style="45" customWidth="1"/>
    <col min="7426" max="7426" width="11.28515625" style="45" customWidth="1"/>
    <col min="7427" max="7430" width="8.85546875" style="45"/>
    <col min="7431" max="7431" width="16.140625" style="45" customWidth="1"/>
    <col min="7432" max="7678" width="8.85546875" style="45"/>
    <col min="7679" max="7679" width="42.140625" style="45" customWidth="1"/>
    <col min="7680" max="7680" width="14.85546875" style="45" customWidth="1"/>
    <col min="7681" max="7681" width="13.42578125" style="45" customWidth="1"/>
    <col min="7682" max="7682" width="11.28515625" style="45" customWidth="1"/>
    <col min="7683" max="7686" width="8.85546875" style="45"/>
    <col min="7687" max="7687" width="16.140625" style="45" customWidth="1"/>
    <col min="7688" max="7934" width="8.85546875" style="45"/>
    <col min="7935" max="7935" width="42.140625" style="45" customWidth="1"/>
    <col min="7936" max="7936" width="14.85546875" style="45" customWidth="1"/>
    <col min="7937" max="7937" width="13.42578125" style="45" customWidth="1"/>
    <col min="7938" max="7938" width="11.28515625" style="45" customWidth="1"/>
    <col min="7939" max="7942" width="8.85546875" style="45"/>
    <col min="7943" max="7943" width="16.140625" style="45" customWidth="1"/>
    <col min="7944" max="8190" width="8.85546875" style="45"/>
    <col min="8191" max="8191" width="42.140625" style="45" customWidth="1"/>
    <col min="8192" max="8192" width="14.85546875" style="45" customWidth="1"/>
    <col min="8193" max="8193" width="13.42578125" style="45" customWidth="1"/>
    <col min="8194" max="8194" width="11.28515625" style="45" customWidth="1"/>
    <col min="8195" max="8198" width="8.85546875" style="45"/>
    <col min="8199" max="8199" width="16.140625" style="45" customWidth="1"/>
    <col min="8200" max="8446" width="8.85546875" style="45"/>
    <col min="8447" max="8447" width="42.140625" style="45" customWidth="1"/>
    <col min="8448" max="8448" width="14.85546875" style="45" customWidth="1"/>
    <col min="8449" max="8449" width="13.42578125" style="45" customWidth="1"/>
    <col min="8450" max="8450" width="11.28515625" style="45" customWidth="1"/>
    <col min="8451" max="8454" width="8.85546875" style="45"/>
    <col min="8455" max="8455" width="16.140625" style="45" customWidth="1"/>
    <col min="8456" max="8702" width="8.85546875" style="45"/>
    <col min="8703" max="8703" width="42.140625" style="45" customWidth="1"/>
    <col min="8704" max="8704" width="14.85546875" style="45" customWidth="1"/>
    <col min="8705" max="8705" width="13.42578125" style="45" customWidth="1"/>
    <col min="8706" max="8706" width="11.28515625" style="45" customWidth="1"/>
    <col min="8707" max="8710" width="8.85546875" style="45"/>
    <col min="8711" max="8711" width="16.140625" style="45" customWidth="1"/>
    <col min="8712" max="8958" width="8.85546875" style="45"/>
    <col min="8959" max="8959" width="42.140625" style="45" customWidth="1"/>
    <col min="8960" max="8960" width="14.85546875" style="45" customWidth="1"/>
    <col min="8961" max="8961" width="13.42578125" style="45" customWidth="1"/>
    <col min="8962" max="8962" width="11.28515625" style="45" customWidth="1"/>
    <col min="8963" max="8966" width="8.85546875" style="45"/>
    <col min="8967" max="8967" width="16.140625" style="45" customWidth="1"/>
    <col min="8968" max="9214" width="8.85546875" style="45"/>
    <col min="9215" max="9215" width="42.140625" style="45" customWidth="1"/>
    <col min="9216" max="9216" width="14.85546875" style="45" customWidth="1"/>
    <col min="9217" max="9217" width="13.42578125" style="45" customWidth="1"/>
    <col min="9218" max="9218" width="11.28515625" style="45" customWidth="1"/>
    <col min="9219" max="9222" width="8.85546875" style="45"/>
    <col min="9223" max="9223" width="16.140625" style="45" customWidth="1"/>
    <col min="9224" max="9470" width="8.85546875" style="45"/>
    <col min="9471" max="9471" width="42.140625" style="45" customWidth="1"/>
    <col min="9472" max="9472" width="14.85546875" style="45" customWidth="1"/>
    <col min="9473" max="9473" width="13.42578125" style="45" customWidth="1"/>
    <col min="9474" max="9474" width="11.28515625" style="45" customWidth="1"/>
    <col min="9475" max="9478" width="8.85546875" style="45"/>
    <col min="9479" max="9479" width="16.140625" style="45" customWidth="1"/>
    <col min="9480" max="9726" width="8.85546875" style="45"/>
    <col min="9727" max="9727" width="42.140625" style="45" customWidth="1"/>
    <col min="9728" max="9728" width="14.85546875" style="45" customWidth="1"/>
    <col min="9729" max="9729" width="13.42578125" style="45" customWidth="1"/>
    <col min="9730" max="9730" width="11.28515625" style="45" customWidth="1"/>
    <col min="9731" max="9734" width="8.85546875" style="45"/>
    <col min="9735" max="9735" width="16.140625" style="45" customWidth="1"/>
    <col min="9736" max="9982" width="8.85546875" style="45"/>
    <col min="9983" max="9983" width="42.140625" style="45" customWidth="1"/>
    <col min="9984" max="9984" width="14.85546875" style="45" customWidth="1"/>
    <col min="9985" max="9985" width="13.42578125" style="45" customWidth="1"/>
    <col min="9986" max="9986" width="11.28515625" style="45" customWidth="1"/>
    <col min="9987" max="9990" width="8.85546875" style="45"/>
    <col min="9991" max="9991" width="16.140625" style="45" customWidth="1"/>
    <col min="9992" max="10238" width="8.85546875" style="45"/>
    <col min="10239" max="10239" width="42.140625" style="45" customWidth="1"/>
    <col min="10240" max="10240" width="14.85546875" style="45" customWidth="1"/>
    <col min="10241" max="10241" width="13.42578125" style="45" customWidth="1"/>
    <col min="10242" max="10242" width="11.28515625" style="45" customWidth="1"/>
    <col min="10243" max="10246" width="8.85546875" style="45"/>
    <col min="10247" max="10247" width="16.140625" style="45" customWidth="1"/>
    <col min="10248" max="10494" width="8.85546875" style="45"/>
    <col min="10495" max="10495" width="42.140625" style="45" customWidth="1"/>
    <col min="10496" max="10496" width="14.85546875" style="45" customWidth="1"/>
    <col min="10497" max="10497" width="13.42578125" style="45" customWidth="1"/>
    <col min="10498" max="10498" width="11.28515625" style="45" customWidth="1"/>
    <col min="10499" max="10502" width="8.85546875" style="45"/>
    <col min="10503" max="10503" width="16.140625" style="45" customWidth="1"/>
    <col min="10504" max="10750" width="8.85546875" style="45"/>
    <col min="10751" max="10751" width="42.140625" style="45" customWidth="1"/>
    <col min="10752" max="10752" width="14.85546875" style="45" customWidth="1"/>
    <col min="10753" max="10753" width="13.42578125" style="45" customWidth="1"/>
    <col min="10754" max="10754" width="11.28515625" style="45" customWidth="1"/>
    <col min="10755" max="10758" width="8.85546875" style="45"/>
    <col min="10759" max="10759" width="16.140625" style="45" customWidth="1"/>
    <col min="10760" max="11006" width="8.85546875" style="45"/>
    <col min="11007" max="11007" width="42.140625" style="45" customWidth="1"/>
    <col min="11008" max="11008" width="14.85546875" style="45" customWidth="1"/>
    <col min="11009" max="11009" width="13.42578125" style="45" customWidth="1"/>
    <col min="11010" max="11010" width="11.28515625" style="45" customWidth="1"/>
    <col min="11011" max="11014" width="8.85546875" style="45"/>
    <col min="11015" max="11015" width="16.140625" style="45" customWidth="1"/>
    <col min="11016" max="11262" width="8.85546875" style="45"/>
    <col min="11263" max="11263" width="42.140625" style="45" customWidth="1"/>
    <col min="11264" max="11264" width="14.85546875" style="45" customWidth="1"/>
    <col min="11265" max="11265" width="13.42578125" style="45" customWidth="1"/>
    <col min="11266" max="11266" width="11.28515625" style="45" customWidth="1"/>
    <col min="11267" max="11270" width="8.85546875" style="45"/>
    <col min="11271" max="11271" width="16.140625" style="45" customWidth="1"/>
    <col min="11272" max="11518" width="8.85546875" style="45"/>
    <col min="11519" max="11519" width="42.140625" style="45" customWidth="1"/>
    <col min="11520" max="11520" width="14.85546875" style="45" customWidth="1"/>
    <col min="11521" max="11521" width="13.42578125" style="45" customWidth="1"/>
    <col min="11522" max="11522" width="11.28515625" style="45" customWidth="1"/>
    <col min="11523" max="11526" width="8.85546875" style="45"/>
    <col min="11527" max="11527" width="16.140625" style="45" customWidth="1"/>
    <col min="11528" max="11774" width="8.85546875" style="45"/>
    <col min="11775" max="11775" width="42.140625" style="45" customWidth="1"/>
    <col min="11776" max="11776" width="14.85546875" style="45" customWidth="1"/>
    <col min="11777" max="11777" width="13.42578125" style="45" customWidth="1"/>
    <col min="11778" max="11778" width="11.28515625" style="45" customWidth="1"/>
    <col min="11779" max="11782" width="8.85546875" style="45"/>
    <col min="11783" max="11783" width="16.140625" style="45" customWidth="1"/>
    <col min="11784" max="12030" width="8.85546875" style="45"/>
    <col min="12031" max="12031" width="42.140625" style="45" customWidth="1"/>
    <col min="12032" max="12032" width="14.85546875" style="45" customWidth="1"/>
    <col min="12033" max="12033" width="13.42578125" style="45" customWidth="1"/>
    <col min="12034" max="12034" width="11.28515625" style="45" customWidth="1"/>
    <col min="12035" max="12038" width="8.85546875" style="45"/>
    <col min="12039" max="12039" width="16.140625" style="45" customWidth="1"/>
    <col min="12040" max="12286" width="8.85546875" style="45"/>
    <col min="12287" max="12287" width="42.140625" style="45" customWidth="1"/>
    <col min="12288" max="12288" width="14.85546875" style="45" customWidth="1"/>
    <col min="12289" max="12289" width="13.42578125" style="45" customWidth="1"/>
    <col min="12290" max="12290" width="11.28515625" style="45" customWidth="1"/>
    <col min="12291" max="12294" width="8.85546875" style="45"/>
    <col min="12295" max="12295" width="16.140625" style="45" customWidth="1"/>
    <col min="12296" max="12542" width="8.85546875" style="45"/>
    <col min="12543" max="12543" width="42.140625" style="45" customWidth="1"/>
    <col min="12544" max="12544" width="14.85546875" style="45" customWidth="1"/>
    <col min="12545" max="12545" width="13.42578125" style="45" customWidth="1"/>
    <col min="12546" max="12546" width="11.28515625" style="45" customWidth="1"/>
    <col min="12547" max="12550" width="8.85546875" style="45"/>
    <col min="12551" max="12551" width="16.140625" style="45" customWidth="1"/>
    <col min="12552" max="12798" width="8.85546875" style="45"/>
    <col min="12799" max="12799" width="42.140625" style="45" customWidth="1"/>
    <col min="12800" max="12800" width="14.85546875" style="45" customWidth="1"/>
    <col min="12801" max="12801" width="13.42578125" style="45" customWidth="1"/>
    <col min="12802" max="12802" width="11.28515625" style="45" customWidth="1"/>
    <col min="12803" max="12806" width="8.85546875" style="45"/>
    <col min="12807" max="12807" width="16.140625" style="45" customWidth="1"/>
    <col min="12808" max="13054" width="8.85546875" style="45"/>
    <col min="13055" max="13055" width="42.140625" style="45" customWidth="1"/>
    <col min="13056" max="13056" width="14.85546875" style="45" customWidth="1"/>
    <col min="13057" max="13057" width="13.42578125" style="45" customWidth="1"/>
    <col min="13058" max="13058" width="11.28515625" style="45" customWidth="1"/>
    <col min="13059" max="13062" width="8.85546875" style="45"/>
    <col min="13063" max="13063" width="16.140625" style="45" customWidth="1"/>
    <col min="13064" max="13310" width="8.85546875" style="45"/>
    <col min="13311" max="13311" width="42.140625" style="45" customWidth="1"/>
    <col min="13312" max="13312" width="14.85546875" style="45" customWidth="1"/>
    <col min="13313" max="13313" width="13.42578125" style="45" customWidth="1"/>
    <col min="13314" max="13314" width="11.28515625" style="45" customWidth="1"/>
    <col min="13315" max="13318" width="8.85546875" style="45"/>
    <col min="13319" max="13319" width="16.140625" style="45" customWidth="1"/>
    <col min="13320" max="13566" width="8.85546875" style="45"/>
    <col min="13567" max="13567" width="42.140625" style="45" customWidth="1"/>
    <col min="13568" max="13568" width="14.85546875" style="45" customWidth="1"/>
    <col min="13569" max="13569" width="13.42578125" style="45" customWidth="1"/>
    <col min="13570" max="13570" width="11.28515625" style="45" customWidth="1"/>
    <col min="13571" max="13574" width="8.85546875" style="45"/>
    <col min="13575" max="13575" width="16.140625" style="45" customWidth="1"/>
    <col min="13576" max="13822" width="8.85546875" style="45"/>
    <col min="13823" max="13823" width="42.140625" style="45" customWidth="1"/>
    <col min="13824" max="13824" width="14.85546875" style="45" customWidth="1"/>
    <col min="13825" max="13825" width="13.42578125" style="45" customWidth="1"/>
    <col min="13826" max="13826" width="11.28515625" style="45" customWidth="1"/>
    <col min="13827" max="13830" width="8.85546875" style="45"/>
    <col min="13831" max="13831" width="16.140625" style="45" customWidth="1"/>
    <col min="13832" max="14078" width="8.85546875" style="45"/>
    <col min="14079" max="14079" width="42.140625" style="45" customWidth="1"/>
    <col min="14080" max="14080" width="14.85546875" style="45" customWidth="1"/>
    <col min="14081" max="14081" width="13.42578125" style="45" customWidth="1"/>
    <col min="14082" max="14082" width="11.28515625" style="45" customWidth="1"/>
    <col min="14083" max="14086" width="8.85546875" style="45"/>
    <col min="14087" max="14087" width="16.140625" style="45" customWidth="1"/>
    <col min="14088" max="14334" width="8.85546875" style="45"/>
    <col min="14335" max="14335" width="42.140625" style="45" customWidth="1"/>
    <col min="14336" max="14336" width="14.85546875" style="45" customWidth="1"/>
    <col min="14337" max="14337" width="13.42578125" style="45" customWidth="1"/>
    <col min="14338" max="14338" width="11.28515625" style="45" customWidth="1"/>
    <col min="14339" max="14342" width="8.85546875" style="45"/>
    <col min="14343" max="14343" width="16.140625" style="45" customWidth="1"/>
    <col min="14344" max="14590" width="8.85546875" style="45"/>
    <col min="14591" max="14591" width="42.140625" style="45" customWidth="1"/>
    <col min="14592" max="14592" width="14.85546875" style="45" customWidth="1"/>
    <col min="14593" max="14593" width="13.42578125" style="45" customWidth="1"/>
    <col min="14594" max="14594" width="11.28515625" style="45" customWidth="1"/>
    <col min="14595" max="14598" width="8.85546875" style="45"/>
    <col min="14599" max="14599" width="16.140625" style="45" customWidth="1"/>
    <col min="14600" max="14846" width="8.85546875" style="45"/>
    <col min="14847" max="14847" width="42.140625" style="45" customWidth="1"/>
    <col min="14848" max="14848" width="14.85546875" style="45" customWidth="1"/>
    <col min="14849" max="14849" width="13.42578125" style="45" customWidth="1"/>
    <col min="14850" max="14850" width="11.28515625" style="45" customWidth="1"/>
    <col min="14851" max="14854" width="8.85546875" style="45"/>
    <col min="14855" max="14855" width="16.140625" style="45" customWidth="1"/>
    <col min="14856" max="15102" width="8.85546875" style="45"/>
    <col min="15103" max="15103" width="42.140625" style="45" customWidth="1"/>
    <col min="15104" max="15104" width="14.85546875" style="45" customWidth="1"/>
    <col min="15105" max="15105" width="13.42578125" style="45" customWidth="1"/>
    <col min="15106" max="15106" width="11.28515625" style="45" customWidth="1"/>
    <col min="15107" max="15110" width="8.85546875" style="45"/>
    <col min="15111" max="15111" width="16.140625" style="45" customWidth="1"/>
    <col min="15112" max="15358" width="8.85546875" style="45"/>
    <col min="15359" max="15359" width="42.140625" style="45" customWidth="1"/>
    <col min="15360" max="15360" width="14.85546875" style="45" customWidth="1"/>
    <col min="15361" max="15361" width="13.42578125" style="45" customWidth="1"/>
    <col min="15362" max="15362" width="11.28515625" style="45" customWidth="1"/>
    <col min="15363" max="15366" width="8.85546875" style="45"/>
    <col min="15367" max="15367" width="16.140625" style="45" customWidth="1"/>
    <col min="15368" max="15614" width="8.85546875" style="45"/>
    <col min="15615" max="15615" width="42.140625" style="45" customWidth="1"/>
    <col min="15616" max="15616" width="14.85546875" style="45" customWidth="1"/>
    <col min="15617" max="15617" width="13.42578125" style="45" customWidth="1"/>
    <col min="15618" max="15618" width="11.28515625" style="45" customWidth="1"/>
    <col min="15619" max="15622" width="8.85546875" style="45"/>
    <col min="15623" max="15623" width="16.140625" style="45" customWidth="1"/>
    <col min="15624" max="15870" width="8.85546875" style="45"/>
    <col min="15871" max="15871" width="42.140625" style="45" customWidth="1"/>
    <col min="15872" max="15872" width="14.85546875" style="45" customWidth="1"/>
    <col min="15873" max="15873" width="13.42578125" style="45" customWidth="1"/>
    <col min="15874" max="15874" width="11.28515625" style="45" customWidth="1"/>
    <col min="15875" max="15878" width="8.85546875" style="45"/>
    <col min="15879" max="15879" width="16.140625" style="45" customWidth="1"/>
    <col min="15880" max="16126" width="8.85546875" style="45"/>
    <col min="16127" max="16127" width="42.140625" style="45" customWidth="1"/>
    <col min="16128" max="16128" width="14.85546875" style="45" customWidth="1"/>
    <col min="16129" max="16129" width="13.42578125" style="45" customWidth="1"/>
    <col min="16130" max="16130" width="11.28515625" style="45" customWidth="1"/>
    <col min="16131" max="16134" width="8.85546875" style="45"/>
    <col min="16135" max="16135" width="16.140625" style="45" customWidth="1"/>
    <col min="16136" max="16384" width="8.85546875" style="45"/>
  </cols>
  <sheetData>
    <row r="1" spans="1:13" x14ac:dyDescent="0.2">
      <c r="A1" s="41" t="s">
        <v>288</v>
      </c>
      <c r="B1" s="42"/>
      <c r="C1" s="42"/>
      <c r="D1" s="43"/>
      <c r="E1" s="43"/>
      <c r="F1" s="43"/>
      <c r="G1" s="44"/>
    </row>
    <row r="2" spans="1:13" ht="12.95" x14ac:dyDescent="0.3">
      <c r="A2" s="44"/>
      <c r="B2" s="44"/>
      <c r="C2" s="44"/>
      <c r="D2" s="44"/>
      <c r="E2" s="44"/>
      <c r="F2" s="44"/>
      <c r="G2" s="44"/>
    </row>
    <row r="3" spans="1:13" ht="40.5" x14ac:dyDescent="0.2">
      <c r="A3" s="46" t="s">
        <v>266</v>
      </c>
      <c r="B3" s="47" t="s">
        <v>245</v>
      </c>
      <c r="C3" s="48" t="s">
        <v>246</v>
      </c>
      <c r="D3" s="48" t="s">
        <v>247</v>
      </c>
      <c r="E3" s="48" t="s">
        <v>248</v>
      </c>
      <c r="F3" s="48" t="s">
        <v>289</v>
      </c>
      <c r="G3" s="49"/>
    </row>
    <row r="4" spans="1:13" ht="12.95" x14ac:dyDescent="0.3">
      <c r="A4" s="43"/>
      <c r="B4" s="43"/>
      <c r="C4" s="50"/>
      <c r="D4" s="51"/>
      <c r="E4" s="51"/>
      <c r="F4" s="51"/>
      <c r="G4" s="52"/>
    </row>
    <row r="5" spans="1:13" ht="12.95" x14ac:dyDescent="0.3">
      <c r="A5" s="53" t="s">
        <v>267</v>
      </c>
      <c r="B5" s="54">
        <v>5562</v>
      </c>
      <c r="C5" s="55">
        <v>3247</v>
      </c>
      <c r="D5" s="56">
        <v>17</v>
      </c>
      <c r="E5" s="55">
        <v>5510</v>
      </c>
      <c r="F5" s="57">
        <v>16</v>
      </c>
      <c r="G5" s="58"/>
      <c r="H5" s="59"/>
      <c r="I5" s="60"/>
      <c r="J5" s="51"/>
      <c r="K5" s="61"/>
      <c r="L5" s="61"/>
      <c r="M5" s="61"/>
    </row>
    <row r="6" spans="1:13" ht="12.95" x14ac:dyDescent="0.3">
      <c r="A6" s="62" t="s">
        <v>268</v>
      </c>
      <c r="B6" s="63">
        <v>10676</v>
      </c>
      <c r="C6" s="64">
        <v>5003</v>
      </c>
      <c r="D6" s="65">
        <v>17.899999999999999</v>
      </c>
      <c r="E6" s="64">
        <v>9416</v>
      </c>
      <c r="F6" s="57">
        <v>14.2</v>
      </c>
      <c r="G6" s="58"/>
      <c r="H6" s="59"/>
      <c r="I6" s="60"/>
      <c r="J6" s="50"/>
      <c r="K6" s="66"/>
      <c r="L6" s="66"/>
      <c r="M6" s="66"/>
    </row>
    <row r="7" spans="1:13" ht="12.95" x14ac:dyDescent="0.3">
      <c r="A7" s="62" t="s">
        <v>269</v>
      </c>
      <c r="B7" s="63">
        <v>6819</v>
      </c>
      <c r="C7" s="64">
        <v>3480</v>
      </c>
      <c r="D7" s="65">
        <v>11.5</v>
      </c>
      <c r="E7" s="64">
        <v>5060</v>
      </c>
      <c r="F7" s="57">
        <v>9.1</v>
      </c>
      <c r="G7" s="58"/>
      <c r="H7" s="67"/>
      <c r="I7" s="60"/>
      <c r="J7" s="50"/>
      <c r="K7" s="66"/>
      <c r="L7" s="66"/>
      <c r="M7" s="66"/>
    </row>
    <row r="8" spans="1:13" ht="12.95" x14ac:dyDescent="0.3">
      <c r="A8" s="62"/>
      <c r="B8" s="68"/>
      <c r="C8" s="64"/>
      <c r="D8" s="57"/>
      <c r="E8" s="64"/>
      <c r="F8" s="57"/>
      <c r="G8" s="58"/>
      <c r="I8" s="67"/>
      <c r="J8" s="67"/>
      <c r="K8" s="67"/>
      <c r="L8" s="67"/>
      <c r="M8" s="67"/>
    </row>
    <row r="9" spans="1:13" ht="12.95" x14ac:dyDescent="0.3">
      <c r="A9" s="69" t="s">
        <v>264</v>
      </c>
      <c r="B9" s="70">
        <f>SUM(B5:B8)</f>
        <v>23057</v>
      </c>
      <c r="C9" s="70">
        <f t="shared" ref="C9:E9" si="0">SUM(C5:C8)</f>
        <v>11730</v>
      </c>
      <c r="D9" s="71">
        <v>15.8</v>
      </c>
      <c r="E9" s="70">
        <f t="shared" si="0"/>
        <v>19986</v>
      </c>
      <c r="F9" s="71">
        <v>13.5</v>
      </c>
      <c r="G9" s="72"/>
    </row>
    <row r="10" spans="1:13" ht="12.95" x14ac:dyDescent="0.3">
      <c r="A10" s="73"/>
      <c r="B10" s="73"/>
      <c r="C10" s="74"/>
      <c r="D10" s="75"/>
      <c r="E10" s="74"/>
      <c r="F10" s="75"/>
      <c r="G10" s="72"/>
    </row>
    <row r="11" spans="1:13" ht="15" x14ac:dyDescent="0.2">
      <c r="A11" s="76" t="s">
        <v>290</v>
      </c>
      <c r="B11" s="77"/>
      <c r="C11" s="78"/>
      <c r="D11" s="79"/>
      <c r="E11" s="78"/>
      <c r="F11" s="79"/>
      <c r="G11" s="72"/>
    </row>
    <row r="12" spans="1:13" ht="12.95" x14ac:dyDescent="0.3">
      <c r="A12" s="58"/>
      <c r="B12" s="58"/>
      <c r="C12" s="58"/>
      <c r="D12" s="58"/>
      <c r="E12" s="58"/>
      <c r="F12" s="80"/>
      <c r="G12" s="58"/>
    </row>
    <row r="13" spans="1:13" ht="13.15" customHeight="1" x14ac:dyDescent="0.2">
      <c r="A13" s="281" t="s">
        <v>270</v>
      </c>
      <c r="B13" s="281"/>
      <c r="C13" s="282"/>
      <c r="D13" s="282"/>
      <c r="E13" s="282"/>
      <c r="F13" s="282"/>
      <c r="G13" s="282"/>
    </row>
    <row r="16" spans="1:13" ht="12.95" x14ac:dyDescent="0.3">
      <c r="D16" s="81"/>
      <c r="E16" s="81"/>
      <c r="F16" s="81"/>
    </row>
  </sheetData>
  <mergeCells count="1">
    <mergeCell ref="A13:G13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44"/>
  <sheetViews>
    <sheetView topLeftCell="A19" zoomScale="80" zoomScaleNormal="80" workbookViewId="0">
      <selection activeCell="B20" sqref="B20"/>
    </sheetView>
  </sheetViews>
  <sheetFormatPr defaultColWidth="8.85546875" defaultRowHeight="12.75" x14ac:dyDescent="0.2"/>
  <cols>
    <col min="1" max="2" width="8.85546875" style="24"/>
    <col min="3" max="3" width="9" style="24" bestFit="1" customWidth="1"/>
    <col min="4" max="5" width="11.28515625" style="24" bestFit="1" customWidth="1"/>
    <col min="6" max="6" width="31.28515625" style="24" customWidth="1"/>
    <col min="7" max="7" width="9" style="24" bestFit="1" customWidth="1"/>
    <col min="8" max="8" width="40.28515625" style="24" customWidth="1"/>
    <col min="9" max="9" width="20.28515625" style="24" customWidth="1"/>
    <col min="10" max="10" width="9.140625" style="24" bestFit="1" customWidth="1"/>
    <col min="11" max="16384" width="8.85546875" style="24"/>
  </cols>
  <sheetData>
    <row r="3" spans="3:10" x14ac:dyDescent="0.3">
      <c r="C3" s="25">
        <v>2022</v>
      </c>
    </row>
    <row r="4" spans="3:10" x14ac:dyDescent="0.3">
      <c r="D4" s="24" t="s">
        <v>271</v>
      </c>
      <c r="E4" s="24" t="s">
        <v>271</v>
      </c>
      <c r="F4" s="24" t="s">
        <v>271</v>
      </c>
    </row>
    <row r="5" spans="3:10" x14ac:dyDescent="0.3">
      <c r="D5" s="25" t="s">
        <v>126</v>
      </c>
      <c r="E5" s="25" t="s">
        <v>272</v>
      </c>
      <c r="F5" s="25" t="s">
        <v>273</v>
      </c>
      <c r="G5" s="25" t="s">
        <v>143</v>
      </c>
      <c r="H5" s="25" t="s">
        <v>274</v>
      </c>
    </row>
    <row r="6" spans="3:10" x14ac:dyDescent="0.3">
      <c r="C6" s="25" t="s">
        <v>158</v>
      </c>
      <c r="D6" s="27">
        <v>14189618.199999999</v>
      </c>
      <c r="E6" s="27">
        <v>14074433.5</v>
      </c>
      <c r="F6" s="27">
        <f>D6-E6</f>
        <v>115184.69999999925</v>
      </c>
      <c r="G6" s="26">
        <f>F6*100/D6</f>
        <v>0.81175334231332075</v>
      </c>
      <c r="H6" s="26">
        <f t="shared" ref="H6:H15" si="0">F6*100/$F$15</f>
        <v>10.875200785988605</v>
      </c>
    </row>
    <row r="7" spans="3:10" x14ac:dyDescent="0.3">
      <c r="C7" s="25" t="s">
        <v>275</v>
      </c>
      <c r="D7" s="27">
        <v>2774263.8</v>
      </c>
      <c r="E7" s="27">
        <v>2621395.5</v>
      </c>
      <c r="F7" s="27">
        <f t="shared" ref="F7:F15" si="1">D7-E7</f>
        <v>152868.29999999981</v>
      </c>
      <c r="G7" s="26">
        <f>F7*100/D7</f>
        <v>5.5102294165392571</v>
      </c>
      <c r="H7" s="26">
        <f t="shared" si="0"/>
        <v>14.433110094593731</v>
      </c>
    </row>
    <row r="8" spans="3:10" x14ac:dyDescent="0.3">
      <c r="C8" s="25" t="s">
        <v>276</v>
      </c>
      <c r="D8" s="27">
        <v>10254891</v>
      </c>
      <c r="E8" s="27">
        <v>10093808.800000001</v>
      </c>
      <c r="F8" s="27">
        <f t="shared" si="1"/>
        <v>161082.19999999925</v>
      </c>
      <c r="G8" s="26">
        <f>F8*100/D8</f>
        <v>1.570784126325665</v>
      </c>
      <c r="H8" s="26">
        <f t="shared" si="0"/>
        <v>15.208628125512996</v>
      </c>
      <c r="J8" s="26">
        <f>H8+H10+H14+H11</f>
        <v>43.543554402723416</v>
      </c>
    </row>
    <row r="9" spans="3:10" x14ac:dyDescent="0.3">
      <c r="C9" s="25" t="s">
        <v>277</v>
      </c>
      <c r="D9" s="27">
        <v>1387208.2</v>
      </c>
      <c r="E9" s="27">
        <v>1371632.1</v>
      </c>
      <c r="F9" s="27">
        <f t="shared" si="1"/>
        <v>15576.09999999986</v>
      </c>
      <c r="G9" s="26">
        <f>F9*100/D9</f>
        <v>1.1228379417018917</v>
      </c>
      <c r="H9" s="26">
        <f t="shared" si="0"/>
        <v>1.4706225302721341</v>
      </c>
    </row>
    <row r="10" spans="3:10" x14ac:dyDescent="0.3">
      <c r="C10" s="25" t="s">
        <v>278</v>
      </c>
      <c r="D10" s="27">
        <v>9709210</v>
      </c>
      <c r="E10" s="27">
        <v>9535431.1999999993</v>
      </c>
      <c r="F10" s="27">
        <f t="shared" si="1"/>
        <v>173778.80000000075</v>
      </c>
      <c r="G10" s="26">
        <f t="shared" ref="G10:G15" si="2">F10*100/D10</f>
        <v>1.7898346003433929</v>
      </c>
      <c r="H10" s="26">
        <f t="shared" si="0"/>
        <v>16.407381729936155</v>
      </c>
    </row>
    <row r="11" spans="3:10" x14ac:dyDescent="0.3">
      <c r="C11" s="25" t="s">
        <v>168</v>
      </c>
      <c r="D11" s="27">
        <v>4970142.5</v>
      </c>
      <c r="E11" s="27">
        <v>4877553.8</v>
      </c>
      <c r="F11" s="27">
        <f t="shared" si="1"/>
        <v>92588.700000000186</v>
      </c>
      <c r="G11" s="26">
        <f t="shared" si="2"/>
        <v>1.8628982971816237</v>
      </c>
      <c r="H11" s="26">
        <f t="shared" si="0"/>
        <v>8.7417921218154113</v>
      </c>
    </row>
    <row r="12" spans="3:10" x14ac:dyDescent="0.3">
      <c r="C12" s="25" t="s">
        <v>170</v>
      </c>
      <c r="D12" s="27">
        <v>8551874.0999999996</v>
      </c>
      <c r="E12" s="27">
        <v>8437972.4000000004</v>
      </c>
      <c r="F12" s="27">
        <f t="shared" si="1"/>
        <v>113901.69999999925</v>
      </c>
      <c r="G12" s="26">
        <f t="shared" si="2"/>
        <v>1.3318916844203688</v>
      </c>
      <c r="H12" s="26">
        <f t="shared" si="0"/>
        <v>10.754065925122331</v>
      </c>
    </row>
    <row r="13" spans="3:10" x14ac:dyDescent="0.3">
      <c r="C13" s="25" t="s">
        <v>169</v>
      </c>
      <c r="D13" s="27">
        <v>5015572.5</v>
      </c>
      <c r="E13" s="27">
        <v>4815144.8</v>
      </c>
      <c r="F13" s="27">
        <f t="shared" si="1"/>
        <v>200427.70000000019</v>
      </c>
      <c r="G13" s="26">
        <f t="shared" si="2"/>
        <v>3.9961081212563507</v>
      </c>
      <c r="H13" s="26">
        <f t="shared" si="0"/>
        <v>18.9234462612995</v>
      </c>
    </row>
    <row r="14" spans="3:10" x14ac:dyDescent="0.3">
      <c r="C14" s="25" t="s">
        <v>279</v>
      </c>
      <c r="D14" s="27">
        <v>1565989.7</v>
      </c>
      <c r="E14" s="27">
        <v>1532247.8</v>
      </c>
      <c r="F14" s="27">
        <f t="shared" si="1"/>
        <v>33741.899999999907</v>
      </c>
      <c r="G14" s="26">
        <f t="shared" si="2"/>
        <v>2.1546693442491933</v>
      </c>
      <c r="H14" s="26">
        <f t="shared" si="0"/>
        <v>3.1857524254588521</v>
      </c>
    </row>
    <row r="15" spans="3:10" x14ac:dyDescent="0.3">
      <c r="C15" s="25" t="s">
        <v>136</v>
      </c>
      <c r="D15" s="27">
        <v>58418770</v>
      </c>
      <c r="E15" s="27">
        <v>57359619.899999999</v>
      </c>
      <c r="F15" s="27">
        <f t="shared" si="1"/>
        <v>1059150.1000000015</v>
      </c>
      <c r="G15" s="26">
        <f t="shared" si="2"/>
        <v>1.8130304694878059</v>
      </c>
      <c r="H15" s="26">
        <f t="shared" si="0"/>
        <v>100</v>
      </c>
    </row>
    <row r="16" spans="3:10" x14ac:dyDescent="0.3">
      <c r="C16" s="25"/>
      <c r="D16" s="27"/>
      <c r="E16" s="27"/>
      <c r="F16" s="27"/>
      <c r="G16" s="26"/>
      <c r="H16" s="26"/>
    </row>
    <row r="17" spans="2:9" x14ac:dyDescent="0.3">
      <c r="C17" s="25"/>
      <c r="D17" s="27"/>
      <c r="E17" s="27"/>
      <c r="F17" s="27"/>
      <c r="G17" s="26"/>
    </row>
    <row r="19" spans="2:9" x14ac:dyDescent="0.3">
      <c r="B19" s="25" t="s">
        <v>280</v>
      </c>
    </row>
    <row r="20" spans="2:9" x14ac:dyDescent="0.3">
      <c r="G20" s="29" t="s">
        <v>281</v>
      </c>
      <c r="H20" s="30"/>
      <c r="I20" s="30"/>
    </row>
    <row r="21" spans="2:9" x14ac:dyDescent="0.3">
      <c r="G21" s="25" t="s">
        <v>282</v>
      </c>
    </row>
    <row r="22" spans="2:9" x14ac:dyDescent="0.3">
      <c r="H22" s="31" t="s">
        <v>34</v>
      </c>
      <c r="I22" s="27">
        <v>1059150.1000000001</v>
      </c>
    </row>
    <row r="23" spans="2:9" x14ac:dyDescent="0.3">
      <c r="G23" s="32"/>
      <c r="H23" s="31" t="s">
        <v>158</v>
      </c>
      <c r="I23" s="27">
        <v>115184.7</v>
      </c>
    </row>
    <row r="24" spans="2:9" x14ac:dyDescent="0.3">
      <c r="G24" s="33"/>
      <c r="H24" s="31" t="s">
        <v>275</v>
      </c>
      <c r="I24" s="27">
        <v>152868.29999999999</v>
      </c>
    </row>
    <row r="25" spans="2:9" x14ac:dyDescent="0.3">
      <c r="G25" s="34"/>
      <c r="H25" s="31" t="s">
        <v>276</v>
      </c>
      <c r="I25" s="27">
        <v>161082.20000000001</v>
      </c>
    </row>
    <row r="26" spans="2:9" x14ac:dyDescent="0.3">
      <c r="G26" s="35"/>
      <c r="H26" s="31" t="s">
        <v>277</v>
      </c>
      <c r="I26" s="27">
        <v>15576.1</v>
      </c>
    </row>
    <row r="27" spans="2:9" x14ac:dyDescent="0.3">
      <c r="G27" s="36"/>
      <c r="H27" s="31" t="s">
        <v>278</v>
      </c>
      <c r="I27" s="27">
        <v>173778.8</v>
      </c>
    </row>
    <row r="28" spans="2:9" x14ac:dyDescent="0.3">
      <c r="G28" s="37"/>
      <c r="H28" s="31" t="s">
        <v>168</v>
      </c>
      <c r="I28" s="27">
        <v>92588.7</v>
      </c>
    </row>
    <row r="29" spans="2:9" x14ac:dyDescent="0.3">
      <c r="G29" s="38"/>
      <c r="H29" s="31" t="s">
        <v>170</v>
      </c>
      <c r="I29" s="27">
        <v>113901.7</v>
      </c>
    </row>
    <row r="30" spans="2:9" x14ac:dyDescent="0.3">
      <c r="G30" s="39"/>
      <c r="H30" s="31" t="s">
        <v>169</v>
      </c>
      <c r="I30" s="27">
        <v>200427.7</v>
      </c>
    </row>
    <row r="31" spans="2:9" x14ac:dyDescent="0.3">
      <c r="G31" s="40"/>
      <c r="H31" s="31" t="s">
        <v>279</v>
      </c>
      <c r="I31" s="27">
        <v>33741.9</v>
      </c>
    </row>
    <row r="44" spans="3:3" x14ac:dyDescent="0.3">
      <c r="C44" s="28" t="s">
        <v>283</v>
      </c>
    </row>
  </sheetData>
  <pageMargins left="0.7" right="0.7" top="0.75" bottom="0.75" header="0.3" footer="0.3"/>
  <pageSetup paperSize="9" scale="70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9"/>
  <sheetViews>
    <sheetView view="pageLayout" topLeftCell="A10" zoomScale="80" zoomScaleNormal="100" zoomScalePageLayoutView="80" workbookViewId="0">
      <selection activeCell="A11" sqref="A11"/>
    </sheetView>
  </sheetViews>
  <sheetFormatPr defaultColWidth="8.85546875" defaultRowHeight="12.75" x14ac:dyDescent="0.2"/>
  <cols>
    <col min="1" max="1" width="8.85546875" style="24"/>
    <col min="2" max="2" width="20.140625" style="24" customWidth="1"/>
    <col min="3" max="17" width="8.85546875" style="24"/>
    <col min="18" max="18" width="59.85546875" style="24" bestFit="1" customWidth="1"/>
    <col min="19" max="16384" width="8.85546875" style="24"/>
  </cols>
  <sheetData>
    <row r="2" spans="2:23" x14ac:dyDescent="0.3">
      <c r="C2" s="24">
        <v>2013</v>
      </c>
      <c r="D2" s="24">
        <v>2014</v>
      </c>
      <c r="E2" s="24">
        <v>2015</v>
      </c>
      <c r="F2" s="24">
        <v>2016</v>
      </c>
      <c r="G2" s="24">
        <v>2017</v>
      </c>
      <c r="H2" s="24">
        <v>2018</v>
      </c>
      <c r="I2" s="24">
        <v>2019</v>
      </c>
      <c r="J2" s="24">
        <v>2020</v>
      </c>
      <c r="K2" s="24">
        <v>2021</v>
      </c>
      <c r="L2" s="24">
        <v>2022</v>
      </c>
      <c r="S2" s="25"/>
      <c r="T2" s="25"/>
      <c r="U2" s="25"/>
      <c r="V2" s="25"/>
      <c r="W2" s="25"/>
    </row>
    <row r="3" spans="2:23" x14ac:dyDescent="0.3">
      <c r="B3" s="25" t="s">
        <v>276</v>
      </c>
      <c r="C3" s="26">
        <v>3.7</v>
      </c>
      <c r="D3" s="26">
        <v>3.4</v>
      </c>
      <c r="E3" s="26">
        <v>4.0999999999999996</v>
      </c>
      <c r="F3" s="26">
        <v>3.4142469025287845</v>
      </c>
      <c r="G3" s="26">
        <v>3.8</v>
      </c>
      <c r="H3" s="26">
        <v>3</v>
      </c>
      <c r="I3" s="26">
        <v>2.9</v>
      </c>
      <c r="J3" s="26">
        <v>2.7</v>
      </c>
      <c r="K3" s="26">
        <v>2.2000000000000002</v>
      </c>
      <c r="L3" s="26">
        <v>1.6</v>
      </c>
      <c r="R3" s="25"/>
      <c r="S3" s="27"/>
      <c r="T3" s="27"/>
      <c r="U3" s="27"/>
      <c r="V3" s="26"/>
      <c r="W3" s="26"/>
    </row>
    <row r="4" spans="2:23" x14ac:dyDescent="0.3">
      <c r="B4" s="25" t="s">
        <v>284</v>
      </c>
      <c r="C4" s="26">
        <v>2.2999999999999998</v>
      </c>
      <c r="D4" s="26">
        <v>2</v>
      </c>
      <c r="E4" s="26">
        <v>1.4</v>
      </c>
      <c r="F4" s="26">
        <v>1.6594620851360864</v>
      </c>
      <c r="G4" s="26">
        <v>2.3022292124726405</v>
      </c>
      <c r="H4" s="26">
        <v>3.3</v>
      </c>
      <c r="I4" s="26">
        <v>3.6</v>
      </c>
      <c r="J4" s="26">
        <v>2</v>
      </c>
      <c r="K4" s="26">
        <v>1.8</v>
      </c>
      <c r="L4" s="26">
        <v>1.8</v>
      </c>
      <c r="R4" s="25"/>
      <c r="S4" s="27"/>
      <c r="T4" s="27"/>
      <c r="U4" s="27"/>
      <c r="V4" s="26"/>
      <c r="W4" s="26"/>
    </row>
    <row r="5" spans="2:23" x14ac:dyDescent="0.3">
      <c r="B5" s="25" t="s">
        <v>168</v>
      </c>
      <c r="C5" s="26">
        <v>5.5</v>
      </c>
      <c r="D5" s="26">
        <v>8.9</v>
      </c>
      <c r="E5" s="26">
        <v>1.6538205005127378</v>
      </c>
      <c r="F5" s="26">
        <v>9.9517927184545023</v>
      </c>
      <c r="G5" s="26">
        <v>3.0398638906857411</v>
      </c>
      <c r="H5" s="26">
        <v>5</v>
      </c>
      <c r="I5" s="26">
        <v>3</v>
      </c>
      <c r="J5" s="26">
        <v>4.7</v>
      </c>
      <c r="K5" s="26">
        <v>1.1000000000000001</v>
      </c>
      <c r="L5" s="26">
        <v>1.9</v>
      </c>
      <c r="R5" s="25"/>
      <c r="S5" s="27"/>
      <c r="T5" s="27"/>
      <c r="U5" s="27"/>
      <c r="V5" s="26"/>
      <c r="W5" s="26"/>
    </row>
    <row r="6" spans="2:23" x14ac:dyDescent="0.3">
      <c r="B6" s="25" t="s">
        <v>170</v>
      </c>
      <c r="C6" s="26">
        <v>1.6</v>
      </c>
      <c r="D6" s="26">
        <v>3.2</v>
      </c>
      <c r="E6" s="26">
        <v>1.4627066406006053</v>
      </c>
      <c r="F6" s="26">
        <v>2.287421705661429</v>
      </c>
      <c r="G6" s="26">
        <v>1.2008849987816856</v>
      </c>
      <c r="H6" s="26">
        <v>1.5</v>
      </c>
      <c r="I6" s="26">
        <v>1.4</v>
      </c>
      <c r="J6" s="26">
        <v>0.9</v>
      </c>
      <c r="K6" s="26">
        <v>1.4</v>
      </c>
      <c r="L6" s="26">
        <v>1.3</v>
      </c>
      <c r="R6" s="25"/>
      <c r="S6" s="27"/>
      <c r="T6" s="27"/>
      <c r="U6" s="27"/>
      <c r="V6" s="26"/>
      <c r="W6" s="26"/>
    </row>
    <row r="7" spans="2:23" x14ac:dyDescent="0.3">
      <c r="B7" s="25" t="s">
        <v>169</v>
      </c>
      <c r="C7" s="26">
        <v>4.5999999999999996</v>
      </c>
      <c r="D7" s="26">
        <v>11.7</v>
      </c>
      <c r="E7" s="26">
        <v>3.1765544692208341</v>
      </c>
      <c r="F7" s="26">
        <v>7.8991695685891115</v>
      </c>
      <c r="G7" s="26">
        <v>3.5751631582236931</v>
      </c>
      <c r="H7" s="26">
        <v>9.6</v>
      </c>
      <c r="I7" s="26">
        <v>5.3</v>
      </c>
      <c r="J7" s="26">
        <v>3.9</v>
      </c>
      <c r="K7" s="26">
        <v>4</v>
      </c>
      <c r="L7" s="26">
        <v>4</v>
      </c>
      <c r="R7" s="25"/>
      <c r="S7" s="27"/>
      <c r="T7" s="27"/>
      <c r="U7" s="27"/>
      <c r="V7" s="26"/>
      <c r="W7" s="26"/>
    </row>
    <row r="8" spans="2:23" x14ac:dyDescent="0.3">
      <c r="R8" s="25"/>
      <c r="S8" s="27"/>
      <c r="T8" s="27"/>
      <c r="U8" s="27"/>
      <c r="V8" s="26"/>
      <c r="W8" s="26"/>
    </row>
    <row r="9" spans="2:23" x14ac:dyDescent="0.3">
      <c r="R9" s="25"/>
      <c r="S9" s="27"/>
      <c r="T9" s="27"/>
      <c r="U9" s="27"/>
      <c r="V9" s="26"/>
      <c r="W9" s="26"/>
    </row>
    <row r="10" spans="2:23" x14ac:dyDescent="0.3">
      <c r="R10" s="25"/>
      <c r="S10" s="27"/>
      <c r="T10" s="27"/>
      <c r="U10" s="27"/>
      <c r="V10" s="26"/>
      <c r="W10" s="26"/>
    </row>
    <row r="11" spans="2:23" x14ac:dyDescent="0.3">
      <c r="R11" s="25"/>
      <c r="S11" s="27"/>
      <c r="T11" s="27"/>
      <c r="U11" s="27"/>
      <c r="V11" s="26"/>
      <c r="W11" s="26"/>
    </row>
    <row r="12" spans="2:23" x14ac:dyDescent="0.3">
      <c r="C12" s="25" t="s">
        <v>285</v>
      </c>
      <c r="R12" s="25"/>
      <c r="S12" s="27"/>
      <c r="T12" s="27"/>
      <c r="U12" s="27"/>
      <c r="V12" s="26"/>
    </row>
    <row r="29" spans="2:4" x14ac:dyDescent="0.3">
      <c r="B29" s="28"/>
      <c r="C29" s="28" t="s">
        <v>283</v>
      </c>
      <c r="D29" s="28"/>
    </row>
  </sheetData>
  <pageMargins left="0.7" right="0.7" top="0.75" bottom="0.75" header="0.3" footer="0.3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A14" zoomScale="80" zoomScaleNormal="80" workbookViewId="0">
      <selection activeCell="A16" sqref="A16"/>
    </sheetView>
  </sheetViews>
  <sheetFormatPr defaultColWidth="8.7109375" defaultRowHeight="15" x14ac:dyDescent="0.25"/>
  <cols>
    <col min="1" max="1" width="28.85546875" style="2" customWidth="1"/>
    <col min="2" max="2" width="12.5703125" style="2" customWidth="1"/>
    <col min="3" max="3" width="13" style="2" customWidth="1"/>
    <col min="4" max="4" width="21.42578125" style="2" customWidth="1"/>
    <col min="5" max="5" width="12.140625" style="2" customWidth="1"/>
    <col min="6" max="6" width="8.7109375" style="2"/>
    <col min="7" max="7" width="23" style="2" customWidth="1"/>
    <col min="8" max="8" width="14.42578125" style="2" customWidth="1"/>
    <col min="9" max="9" width="8.7109375" style="2"/>
    <col min="10" max="10" width="10.42578125" style="2" customWidth="1"/>
    <col min="11" max="11" width="8.7109375" style="2"/>
    <col min="12" max="12" width="21.5703125" style="2" customWidth="1"/>
    <col min="13" max="13" width="11.5703125" style="2" customWidth="1"/>
    <col min="14" max="16384" width="8.7109375" style="2"/>
  </cols>
  <sheetData>
    <row r="1" spans="1:16" ht="21" x14ac:dyDescent="0.5">
      <c r="A1" s="1" t="s">
        <v>17</v>
      </c>
      <c r="G1" s="3"/>
    </row>
    <row r="2" spans="1:16" ht="18.600000000000001" x14ac:dyDescent="0.45">
      <c r="L2" s="4"/>
    </row>
    <row r="3" spans="1:16" ht="14.45" x14ac:dyDescent="0.35">
      <c r="B3" s="5" t="s">
        <v>18</v>
      </c>
      <c r="C3" s="6"/>
      <c r="D3" s="7">
        <v>2021</v>
      </c>
      <c r="E3" s="6"/>
      <c r="O3" s="2">
        <v>2021</v>
      </c>
      <c r="P3" s="6"/>
    </row>
    <row r="4" spans="1:16" ht="14.45" x14ac:dyDescent="0.35">
      <c r="A4" s="6" t="s">
        <v>3</v>
      </c>
      <c r="B4" s="8">
        <v>24484</v>
      </c>
      <c r="C4" s="9"/>
      <c r="D4" s="10">
        <v>24659</v>
      </c>
      <c r="E4" s="11"/>
      <c r="H4" s="5" t="s">
        <v>19</v>
      </c>
      <c r="I4" s="2">
        <v>2021</v>
      </c>
      <c r="J4" s="6"/>
      <c r="M4" s="5" t="s">
        <v>20</v>
      </c>
      <c r="N4" s="12"/>
      <c r="O4" s="12"/>
      <c r="P4" s="12"/>
    </row>
    <row r="5" spans="1:16" ht="14.45" x14ac:dyDescent="0.35">
      <c r="A5" s="6" t="s">
        <v>2</v>
      </c>
      <c r="B5" s="8">
        <v>3446</v>
      </c>
      <c r="C5" s="13"/>
      <c r="D5" s="10">
        <v>3521</v>
      </c>
      <c r="E5" s="11"/>
      <c r="G5" s="7" t="s">
        <v>3</v>
      </c>
      <c r="H5" s="8">
        <v>580813</v>
      </c>
      <c r="I5" s="10">
        <v>582480</v>
      </c>
      <c r="J5" s="14"/>
      <c r="L5" s="6" t="s">
        <v>3</v>
      </c>
      <c r="M5" s="8">
        <v>5222</v>
      </c>
      <c r="N5" s="7"/>
      <c r="O5" s="10">
        <v>4677</v>
      </c>
      <c r="P5" s="11"/>
    </row>
    <row r="6" spans="1:16" ht="14.45" x14ac:dyDescent="0.35">
      <c r="A6" s="6" t="s">
        <v>21</v>
      </c>
      <c r="B6" s="8">
        <v>21258</v>
      </c>
      <c r="C6" s="15"/>
      <c r="D6" s="10">
        <v>21249</v>
      </c>
      <c r="E6" s="11"/>
      <c r="G6" s="7" t="s">
        <v>2</v>
      </c>
      <c r="H6" s="8">
        <v>196309</v>
      </c>
      <c r="I6" s="10">
        <v>201988</v>
      </c>
      <c r="J6" s="14"/>
      <c r="L6" s="6" t="s">
        <v>2</v>
      </c>
      <c r="M6" s="8">
        <v>2271</v>
      </c>
      <c r="N6" s="7"/>
      <c r="O6" s="10">
        <v>1953</v>
      </c>
      <c r="P6" s="11"/>
    </row>
    <row r="7" spans="1:16" ht="14.45" x14ac:dyDescent="0.35">
      <c r="A7" s="6" t="s">
        <v>22</v>
      </c>
      <c r="B7" s="8">
        <v>518</v>
      </c>
      <c r="C7" s="15"/>
      <c r="D7" s="10">
        <v>645</v>
      </c>
      <c r="E7" s="11"/>
      <c r="G7" s="7" t="s">
        <v>21</v>
      </c>
      <c r="H7" s="8">
        <v>578031</v>
      </c>
      <c r="I7" s="10">
        <v>561559</v>
      </c>
      <c r="J7" s="14"/>
      <c r="L7" s="6" t="s">
        <v>23</v>
      </c>
      <c r="M7" s="8">
        <v>391</v>
      </c>
      <c r="N7" s="7"/>
      <c r="O7" s="10">
        <v>384</v>
      </c>
      <c r="P7" s="11"/>
    </row>
    <row r="8" spans="1:16" ht="16.5" x14ac:dyDescent="0.35">
      <c r="A8" s="6" t="s">
        <v>24</v>
      </c>
      <c r="B8" s="8">
        <v>23418</v>
      </c>
      <c r="C8" s="16"/>
      <c r="D8" s="10">
        <v>23147</v>
      </c>
      <c r="E8" s="11"/>
      <c r="G8" s="7" t="s">
        <v>286</v>
      </c>
      <c r="H8" s="8">
        <v>95288</v>
      </c>
      <c r="I8" s="10">
        <v>100517</v>
      </c>
      <c r="J8" s="14"/>
      <c r="L8" s="6" t="s">
        <v>25</v>
      </c>
      <c r="M8" s="6">
        <v>387</v>
      </c>
      <c r="N8" s="7"/>
      <c r="O8" s="7">
        <v>407</v>
      </c>
      <c r="P8" s="11"/>
    </row>
    <row r="9" spans="1:16" ht="14.45" x14ac:dyDescent="0.35">
      <c r="A9" s="6" t="s">
        <v>26</v>
      </c>
      <c r="B9" s="8">
        <v>1433</v>
      </c>
      <c r="C9" s="16"/>
      <c r="D9" s="10"/>
      <c r="E9" s="11"/>
      <c r="G9" s="7" t="s">
        <v>27</v>
      </c>
      <c r="H9" s="8">
        <v>10321</v>
      </c>
      <c r="I9" s="10"/>
      <c r="J9" s="14"/>
      <c r="L9" s="6" t="s">
        <v>6</v>
      </c>
      <c r="M9" s="6">
        <v>103</v>
      </c>
      <c r="N9" s="7"/>
      <c r="O9" s="7">
        <v>98</v>
      </c>
      <c r="P9" s="11"/>
    </row>
    <row r="10" spans="1:16" ht="14.45" x14ac:dyDescent="0.35">
      <c r="A10" s="6" t="s">
        <v>28</v>
      </c>
      <c r="B10" s="8">
        <v>10529</v>
      </c>
      <c r="C10" s="17"/>
      <c r="D10" s="10">
        <v>10406</v>
      </c>
      <c r="E10" s="11"/>
      <c r="G10" s="7" t="s">
        <v>24</v>
      </c>
      <c r="H10" s="8">
        <v>13495</v>
      </c>
      <c r="I10" s="10">
        <v>13330</v>
      </c>
      <c r="J10" s="14"/>
      <c r="L10" s="6" t="s">
        <v>24</v>
      </c>
      <c r="M10" s="6">
        <v>85</v>
      </c>
      <c r="N10" s="7"/>
      <c r="O10" s="7">
        <v>91</v>
      </c>
      <c r="P10" s="11"/>
    </row>
    <row r="11" spans="1:16" ht="14.45" x14ac:dyDescent="0.35">
      <c r="A11" s="6" t="s">
        <v>29</v>
      </c>
      <c r="B11" s="8">
        <v>82</v>
      </c>
      <c r="C11" s="18"/>
      <c r="D11" s="10">
        <v>43</v>
      </c>
      <c r="E11" s="11"/>
      <c r="G11" s="7" t="s">
        <v>6</v>
      </c>
      <c r="H11" s="8">
        <v>14156</v>
      </c>
      <c r="I11" s="10">
        <v>14124</v>
      </c>
      <c r="J11" s="14"/>
      <c r="L11" s="6" t="s">
        <v>27</v>
      </c>
      <c r="M11" s="6">
        <v>268</v>
      </c>
      <c r="N11" s="7"/>
      <c r="O11" s="7">
        <v>246</v>
      </c>
      <c r="P11" s="11"/>
    </row>
    <row r="12" spans="1:16" ht="14.45" x14ac:dyDescent="0.35">
      <c r="A12" s="6" t="s">
        <v>30</v>
      </c>
      <c r="B12" s="8">
        <v>189</v>
      </c>
      <c r="C12" s="18"/>
      <c r="D12" s="10">
        <v>178</v>
      </c>
      <c r="E12" s="11"/>
      <c r="G12" s="7" t="s">
        <v>30</v>
      </c>
      <c r="H12" s="8">
        <v>31107</v>
      </c>
      <c r="I12" s="7"/>
      <c r="J12" s="19"/>
      <c r="L12" s="6" t="s">
        <v>31</v>
      </c>
      <c r="M12" s="6">
        <v>105</v>
      </c>
      <c r="N12" s="7"/>
      <c r="O12" s="7">
        <v>100</v>
      </c>
      <c r="P12" s="11"/>
    </row>
    <row r="13" spans="1:16" ht="14.45" x14ac:dyDescent="0.35">
      <c r="A13" s="5" t="s">
        <v>32</v>
      </c>
      <c r="B13" s="20">
        <v>227</v>
      </c>
      <c r="D13" s="10">
        <v>1753</v>
      </c>
      <c r="E13" s="11"/>
      <c r="G13" s="7" t="s">
        <v>33</v>
      </c>
      <c r="H13" s="8">
        <v>2226</v>
      </c>
      <c r="I13" s="7"/>
      <c r="J13" s="19"/>
      <c r="L13" s="6" t="s">
        <v>33</v>
      </c>
      <c r="M13" s="6">
        <v>14</v>
      </c>
      <c r="N13" s="7"/>
      <c r="O13" s="7">
        <v>12</v>
      </c>
      <c r="P13" s="11"/>
    </row>
    <row r="14" spans="1:16" ht="16.5" x14ac:dyDescent="0.35">
      <c r="A14" s="5" t="s">
        <v>34</v>
      </c>
      <c r="B14" s="20">
        <v>85634</v>
      </c>
      <c r="D14" s="21">
        <v>85601</v>
      </c>
      <c r="E14" s="11"/>
      <c r="G14" s="2" t="s">
        <v>287</v>
      </c>
      <c r="J14" s="22"/>
      <c r="L14" s="6" t="s">
        <v>35</v>
      </c>
      <c r="M14" s="8">
        <v>8846</v>
      </c>
      <c r="N14" s="7"/>
      <c r="O14" s="10">
        <f>SUM(O5:O13)</f>
        <v>7968</v>
      </c>
      <c r="P14" s="11"/>
    </row>
    <row r="15" spans="1:16" ht="14.45" x14ac:dyDescent="0.35">
      <c r="P15" s="23"/>
    </row>
    <row r="16" spans="1:16" ht="14.45" x14ac:dyDescent="0.35">
      <c r="A16" s="2" t="s">
        <v>36</v>
      </c>
      <c r="G16" s="7" t="s">
        <v>37</v>
      </c>
      <c r="L16" s="6" t="s">
        <v>37</v>
      </c>
    </row>
    <row r="34" spans="1:1" ht="14.45" x14ac:dyDescent="0.35">
      <c r="A34" s="2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topLeftCell="H1" zoomScale="80" zoomScaleNormal="80" workbookViewId="0">
      <selection activeCell="H1" sqref="H1"/>
    </sheetView>
  </sheetViews>
  <sheetFormatPr defaultColWidth="9.140625" defaultRowHeight="12.75" x14ac:dyDescent="0.2"/>
  <cols>
    <col min="1" max="1" width="24.5703125" style="209" customWidth="1"/>
    <col min="2" max="2" width="14.140625" style="245" customWidth="1"/>
    <col min="3" max="3" width="12.42578125" style="245" customWidth="1"/>
    <col min="4" max="4" width="19.42578125" style="209" customWidth="1"/>
    <col min="5" max="16384" width="9.140625" style="209"/>
  </cols>
  <sheetData>
    <row r="2" spans="1:5" ht="12.95" x14ac:dyDescent="0.3">
      <c r="A2" s="243"/>
      <c r="B2" s="244"/>
    </row>
    <row r="3" spans="1:5" ht="26.1" x14ac:dyDescent="0.3">
      <c r="A3" s="246"/>
      <c r="B3" s="247" t="s">
        <v>39</v>
      </c>
      <c r="C3" s="248" t="s">
        <v>40</v>
      </c>
      <c r="D3" s="249"/>
      <c r="E3" s="250"/>
    </row>
    <row r="4" spans="1:5" ht="12.95" x14ac:dyDescent="0.3">
      <c r="A4" s="251"/>
      <c r="B4" s="252"/>
      <c r="C4" s="252"/>
      <c r="D4" s="249"/>
    </row>
    <row r="5" spans="1:5" ht="12.95" x14ac:dyDescent="0.3">
      <c r="A5" s="251" t="s">
        <v>41</v>
      </c>
      <c r="B5" s="245">
        <v>23</v>
      </c>
      <c r="C5" s="253">
        <v>60</v>
      </c>
      <c r="D5" s="249" t="s">
        <v>42</v>
      </c>
    </row>
    <row r="6" spans="1:5" ht="12.95" x14ac:dyDescent="0.3">
      <c r="A6" s="251" t="s">
        <v>43</v>
      </c>
      <c r="B6" s="245">
        <v>4</v>
      </c>
      <c r="C6" s="245">
        <v>1</v>
      </c>
      <c r="D6" s="249"/>
    </row>
    <row r="7" spans="1:5" ht="12.95" x14ac:dyDescent="0.3">
      <c r="A7" s="251" t="s">
        <v>44</v>
      </c>
      <c r="B7" s="245">
        <v>34</v>
      </c>
      <c r="C7" s="245">
        <v>41</v>
      </c>
      <c r="D7" s="249"/>
    </row>
    <row r="8" spans="1:5" ht="12.95" x14ac:dyDescent="0.3">
      <c r="A8" s="251" t="s">
        <v>45</v>
      </c>
      <c r="B8" s="245">
        <v>5</v>
      </c>
      <c r="C8" s="245">
        <v>12</v>
      </c>
      <c r="D8" s="249"/>
    </row>
    <row r="9" spans="1:5" ht="12.95" x14ac:dyDescent="0.3">
      <c r="A9" s="251" t="s">
        <v>46</v>
      </c>
      <c r="B9" s="245">
        <v>16</v>
      </c>
      <c r="C9" s="245">
        <v>13</v>
      </c>
      <c r="D9" s="249"/>
    </row>
    <row r="10" spans="1:5" ht="12.95" x14ac:dyDescent="0.3">
      <c r="A10" s="251" t="s">
        <v>47</v>
      </c>
      <c r="B10" s="245">
        <v>36</v>
      </c>
      <c r="C10" s="254">
        <v>53</v>
      </c>
      <c r="D10" s="249"/>
    </row>
    <row r="11" spans="1:5" ht="12.95" x14ac:dyDescent="0.3">
      <c r="A11" s="251" t="s">
        <v>48</v>
      </c>
      <c r="B11" s="245">
        <v>7</v>
      </c>
      <c r="C11" s="254">
        <v>19</v>
      </c>
      <c r="D11" s="249"/>
    </row>
    <row r="12" spans="1:5" ht="12.95" x14ac:dyDescent="0.3">
      <c r="A12" s="251" t="s">
        <v>49</v>
      </c>
      <c r="B12" s="245">
        <v>44</v>
      </c>
      <c r="C12" s="245">
        <v>30</v>
      </c>
      <c r="D12" s="249"/>
    </row>
    <row r="13" spans="1:5" ht="12.95" x14ac:dyDescent="0.3">
      <c r="A13" s="251" t="s">
        <v>50</v>
      </c>
      <c r="B13" s="254">
        <v>32</v>
      </c>
      <c r="C13" s="245">
        <v>58</v>
      </c>
      <c r="D13" s="249" t="s">
        <v>51</v>
      </c>
    </row>
    <row r="14" spans="1:5" ht="12.95" x14ac:dyDescent="0.3">
      <c r="A14" s="251" t="s">
        <v>52</v>
      </c>
      <c r="B14" s="245">
        <v>10</v>
      </c>
      <c r="C14" s="245">
        <v>21</v>
      </c>
      <c r="D14" s="249"/>
    </row>
    <row r="15" spans="1:5" ht="12.95" x14ac:dyDescent="0.3">
      <c r="A15" s="251" t="s">
        <v>53</v>
      </c>
      <c r="B15" s="245">
        <v>14</v>
      </c>
      <c r="C15" s="245">
        <v>21</v>
      </c>
      <c r="D15" s="249"/>
    </row>
    <row r="16" spans="1:5" ht="12.95" x14ac:dyDescent="0.3">
      <c r="A16" s="251" t="s">
        <v>54</v>
      </c>
      <c r="B16" s="254">
        <v>30</v>
      </c>
      <c r="C16" s="245">
        <v>36</v>
      </c>
      <c r="D16" s="249" t="s">
        <v>55</v>
      </c>
    </row>
    <row r="17" spans="1:8" ht="12.95" x14ac:dyDescent="0.3">
      <c r="A17" s="251" t="s">
        <v>56</v>
      </c>
      <c r="B17" s="245">
        <v>10</v>
      </c>
      <c r="C17" s="245">
        <v>17</v>
      </c>
      <c r="D17" s="249"/>
    </row>
    <row r="18" spans="1:8" ht="12.95" x14ac:dyDescent="0.3">
      <c r="A18" s="251" t="s">
        <v>57</v>
      </c>
      <c r="B18" s="245">
        <v>6</v>
      </c>
      <c r="C18" s="245">
        <v>6</v>
      </c>
      <c r="D18" s="249"/>
    </row>
    <row r="19" spans="1:8" ht="12.95" x14ac:dyDescent="0.3">
      <c r="A19" s="251" t="s">
        <v>58</v>
      </c>
      <c r="B19" s="254">
        <v>29</v>
      </c>
      <c r="C19" s="254">
        <v>29</v>
      </c>
      <c r="D19" s="249" t="s">
        <v>59</v>
      </c>
      <c r="E19" s="209" t="s">
        <v>60</v>
      </c>
    </row>
    <row r="20" spans="1:8" ht="12.95" x14ac:dyDescent="0.3">
      <c r="A20" s="251" t="s">
        <v>61</v>
      </c>
      <c r="B20" s="245">
        <v>22</v>
      </c>
      <c r="C20" s="245">
        <v>38</v>
      </c>
      <c r="D20" s="249"/>
    </row>
    <row r="21" spans="1:8" ht="12.95" x14ac:dyDescent="0.3">
      <c r="A21" s="251" t="s">
        <v>62</v>
      </c>
      <c r="B21" s="245">
        <v>13</v>
      </c>
      <c r="C21" s="245">
        <v>6</v>
      </c>
      <c r="D21" s="249"/>
    </row>
    <row r="22" spans="1:8" ht="12.95" x14ac:dyDescent="0.3">
      <c r="A22" s="251" t="s">
        <v>63</v>
      </c>
      <c r="B22" s="254">
        <v>21</v>
      </c>
      <c r="C22" s="245">
        <v>19</v>
      </c>
      <c r="D22" s="209" t="s">
        <v>64</v>
      </c>
    </row>
    <row r="23" spans="1:8" ht="12.95" x14ac:dyDescent="0.3">
      <c r="A23" s="251" t="s">
        <v>65</v>
      </c>
      <c r="B23" s="245">
        <v>36</v>
      </c>
      <c r="C23" s="245">
        <v>31</v>
      </c>
    </row>
    <row r="24" spans="1:8" ht="12.95" x14ac:dyDescent="0.3">
      <c r="A24" s="251" t="s">
        <v>66</v>
      </c>
      <c r="B24" s="254">
        <v>9</v>
      </c>
      <c r="C24" s="245">
        <v>33</v>
      </c>
      <c r="D24" s="209" t="s">
        <v>67</v>
      </c>
    </row>
    <row r="25" spans="1:8" s="212" customFormat="1" ht="14.45" x14ac:dyDescent="0.3">
      <c r="A25" s="255" t="s">
        <v>306</v>
      </c>
      <c r="B25" s="253">
        <v>322</v>
      </c>
      <c r="C25" s="253">
        <v>527</v>
      </c>
      <c r="D25" s="213"/>
    </row>
    <row r="26" spans="1:8" s="212" customFormat="1" ht="12.95" x14ac:dyDescent="0.3">
      <c r="A26" s="256"/>
      <c r="B26" s="257"/>
      <c r="C26" s="257"/>
      <c r="D26" s="213"/>
    </row>
    <row r="27" spans="1:8" s="212" customFormat="1" ht="12.95" x14ac:dyDescent="0.3">
      <c r="A27" s="255"/>
      <c r="B27" s="258"/>
      <c r="C27" s="258"/>
      <c r="D27" s="213"/>
    </row>
    <row r="28" spans="1:8" ht="14.45" x14ac:dyDescent="0.3">
      <c r="B28" s="252"/>
      <c r="C28" s="252"/>
      <c r="D28" s="259"/>
      <c r="H28" s="251" t="s">
        <v>307</v>
      </c>
    </row>
    <row r="29" spans="1:8" ht="12.95" x14ac:dyDescent="0.3">
      <c r="B29" s="252"/>
      <c r="C29" s="252"/>
      <c r="D29" s="249"/>
      <c r="H29" s="251" t="s">
        <v>68</v>
      </c>
    </row>
    <row r="30" spans="1:8" ht="12.95" x14ac:dyDescent="0.3">
      <c r="B30" s="252"/>
      <c r="C30" s="252"/>
      <c r="D30" s="249"/>
      <c r="H30" s="251" t="s">
        <v>69</v>
      </c>
    </row>
    <row r="31" spans="1:8" ht="12.95" x14ac:dyDescent="0.3">
      <c r="B31" s="252"/>
      <c r="C31" s="260"/>
      <c r="D31" s="249"/>
    </row>
  </sheetData>
  <pageMargins left="0.75" right="0.75" top="1" bottom="1" header="0.5" footer="0.5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topLeftCell="A2" zoomScale="80" zoomScaleNormal="80" workbookViewId="0">
      <selection activeCell="A2" sqref="A2"/>
    </sheetView>
  </sheetViews>
  <sheetFormatPr defaultColWidth="8.85546875" defaultRowHeight="12.75" x14ac:dyDescent="0.2"/>
  <cols>
    <col min="1" max="1" width="23.140625" style="24" customWidth="1"/>
    <col min="2" max="2" width="23.7109375" style="24" customWidth="1"/>
    <col min="3" max="3" width="21.42578125" style="24" customWidth="1"/>
    <col min="4" max="4" width="27.85546875" style="24" customWidth="1"/>
    <col min="5" max="5" width="17.85546875" style="24" customWidth="1"/>
    <col min="6" max="6" width="18.42578125" style="24" customWidth="1"/>
    <col min="7" max="7" width="24.7109375" style="24" customWidth="1"/>
    <col min="8" max="16384" width="8.85546875" style="24"/>
  </cols>
  <sheetData>
    <row r="2" spans="1:7" ht="12.95" x14ac:dyDescent="0.3">
      <c r="A2" s="25" t="s">
        <v>70</v>
      </c>
    </row>
    <row r="3" spans="1:7" ht="18.75" customHeight="1" x14ac:dyDescent="0.2">
      <c r="A3" s="264"/>
      <c r="B3" s="266" t="s">
        <v>71</v>
      </c>
      <c r="C3" s="268" t="s">
        <v>72</v>
      </c>
      <c r="D3" s="267"/>
      <c r="E3" s="262" t="s">
        <v>73</v>
      </c>
      <c r="F3" s="262" t="s">
        <v>74</v>
      </c>
      <c r="G3" s="262" t="s">
        <v>75</v>
      </c>
    </row>
    <row r="4" spans="1:7" ht="28.5" customHeight="1" x14ac:dyDescent="0.2">
      <c r="A4" s="265"/>
      <c r="B4" s="267"/>
      <c r="C4" s="229" t="s">
        <v>76</v>
      </c>
      <c r="D4" s="229" t="s">
        <v>77</v>
      </c>
      <c r="E4" s="263"/>
      <c r="F4" s="263"/>
      <c r="G4" s="263"/>
    </row>
    <row r="5" spans="1:7" ht="12.95" x14ac:dyDescent="0.3">
      <c r="A5" s="230" t="s">
        <v>43</v>
      </c>
      <c r="B5" s="231">
        <v>354.26</v>
      </c>
      <c r="C5" s="231">
        <v>354.26</v>
      </c>
      <c r="D5" s="232"/>
      <c r="E5" s="232">
        <v>124.23</v>
      </c>
      <c r="F5" s="231"/>
      <c r="G5" s="233">
        <v>478.49</v>
      </c>
    </row>
    <row r="6" spans="1:7" ht="12.95" x14ac:dyDescent="0.3">
      <c r="A6" s="230" t="s">
        <v>41</v>
      </c>
      <c r="B6" s="234">
        <v>42811</v>
      </c>
      <c r="C6" s="232"/>
      <c r="D6" s="232"/>
      <c r="E6" s="234">
        <v>3725.18</v>
      </c>
      <c r="F6" s="154">
        <v>12.01</v>
      </c>
      <c r="G6" s="233">
        <v>46548.19</v>
      </c>
    </row>
    <row r="7" spans="1:7" ht="12.95" x14ac:dyDescent="0.3">
      <c r="A7" s="230" t="s">
        <v>44</v>
      </c>
      <c r="B7" s="235">
        <v>22308.03</v>
      </c>
      <c r="C7" s="235">
        <v>21539.84</v>
      </c>
      <c r="D7" s="236">
        <v>767.78</v>
      </c>
      <c r="E7" s="236"/>
      <c r="F7" s="231">
        <v>264.69</v>
      </c>
      <c r="G7" s="237">
        <v>23340.49</v>
      </c>
    </row>
    <row r="8" spans="1:7" ht="12.95" x14ac:dyDescent="0.3">
      <c r="A8" s="230" t="s">
        <v>78</v>
      </c>
      <c r="B8" s="235">
        <v>9885.8799999999992</v>
      </c>
      <c r="C8" s="235">
        <v>9953.5</v>
      </c>
      <c r="D8" s="236">
        <v>67.62</v>
      </c>
      <c r="E8" s="236">
        <v>276.42</v>
      </c>
      <c r="F8" s="231"/>
      <c r="G8" s="233">
        <v>10229.92</v>
      </c>
    </row>
    <row r="9" spans="1:7" ht="12.95" x14ac:dyDescent="0.3">
      <c r="A9" s="230" t="s">
        <v>79</v>
      </c>
      <c r="B9" s="231">
        <v>5553</v>
      </c>
      <c r="C9" s="231">
        <v>5553</v>
      </c>
      <c r="D9" s="232">
        <v>149</v>
      </c>
      <c r="E9" s="232">
        <v>2</v>
      </c>
      <c r="F9" s="231">
        <v>1.35</v>
      </c>
      <c r="G9" s="233">
        <v>5705.35</v>
      </c>
    </row>
    <row r="10" spans="1:7" ht="12.95" x14ac:dyDescent="0.3">
      <c r="A10" s="230" t="s">
        <v>48</v>
      </c>
      <c r="B10" s="231">
        <v>21566.01</v>
      </c>
      <c r="C10" s="231">
        <v>17482.5</v>
      </c>
      <c r="D10" s="232">
        <v>4083.51</v>
      </c>
      <c r="E10" s="232">
        <v>3703.49</v>
      </c>
      <c r="F10" s="231">
        <v>0</v>
      </c>
      <c r="G10" s="233">
        <v>29353.01</v>
      </c>
    </row>
    <row r="11" spans="1:7" ht="12.95" x14ac:dyDescent="0.3">
      <c r="A11" s="230" t="s">
        <v>47</v>
      </c>
      <c r="B11" s="235">
        <v>97974.44</v>
      </c>
      <c r="C11" s="235">
        <v>97934.61</v>
      </c>
      <c r="D11" s="236">
        <v>3070.73</v>
      </c>
      <c r="E11" s="236">
        <v>120.54</v>
      </c>
      <c r="F11" s="231"/>
      <c r="G11" s="237">
        <v>101165.72099999999</v>
      </c>
    </row>
    <row r="12" spans="1:7" ht="12.95" x14ac:dyDescent="0.3">
      <c r="A12" s="230" t="s">
        <v>45</v>
      </c>
      <c r="B12" s="231">
        <v>975.12</v>
      </c>
      <c r="C12" s="235">
        <v>192.4</v>
      </c>
      <c r="D12" s="232">
        <v>109.45</v>
      </c>
      <c r="E12" s="232">
        <v>541.52</v>
      </c>
      <c r="F12" s="231"/>
      <c r="G12" s="233">
        <v>1626.09</v>
      </c>
    </row>
    <row r="13" spans="1:7" ht="12.95" x14ac:dyDescent="0.3">
      <c r="A13" s="230" t="s">
        <v>80</v>
      </c>
      <c r="B13" s="231">
        <v>42312.71</v>
      </c>
      <c r="C13" s="231">
        <v>34971.699999999997</v>
      </c>
      <c r="D13" s="232">
        <v>7341.01</v>
      </c>
      <c r="E13" s="232">
        <v>1934.56</v>
      </c>
      <c r="F13" s="231">
        <v>0</v>
      </c>
      <c r="G13" s="237">
        <v>51588.277500000004</v>
      </c>
    </row>
    <row r="14" spans="1:7" ht="12.95" x14ac:dyDescent="0.3">
      <c r="A14" s="230" t="s">
        <v>53</v>
      </c>
      <c r="B14" s="238">
        <v>12718.620999999999</v>
      </c>
      <c r="C14" s="238">
        <v>12646.904100000005</v>
      </c>
      <c r="D14" s="238">
        <v>449.68699999999995</v>
      </c>
      <c r="E14" s="239">
        <v>4918.82</v>
      </c>
      <c r="F14" s="238">
        <v>0</v>
      </c>
      <c r="G14" s="233">
        <v>18087.13</v>
      </c>
    </row>
    <row r="15" spans="1:7" ht="12.95" x14ac:dyDescent="0.3">
      <c r="A15" s="230" t="s">
        <v>50</v>
      </c>
      <c r="B15" s="238">
        <v>57295.66</v>
      </c>
      <c r="C15" s="238">
        <v>57225.84</v>
      </c>
      <c r="D15" s="238">
        <v>1874.85</v>
      </c>
      <c r="E15" s="238">
        <v>1360.68</v>
      </c>
      <c r="F15" s="238">
        <v>0</v>
      </c>
      <c r="G15" s="237">
        <v>60531.19</v>
      </c>
    </row>
    <row r="16" spans="1:7" ht="12.95" x14ac:dyDescent="0.3">
      <c r="A16" s="230" t="s">
        <v>52</v>
      </c>
      <c r="B16" s="231">
        <v>4887.3599999999997</v>
      </c>
      <c r="C16" s="231">
        <v>4335.93</v>
      </c>
      <c r="D16" s="232">
        <v>6004.6</v>
      </c>
      <c r="E16" s="232">
        <v>1914</v>
      </c>
      <c r="F16" s="231">
        <v>0</v>
      </c>
      <c r="G16" s="233">
        <v>12805.96</v>
      </c>
    </row>
    <row r="17" spans="1:7" ht="12.95" x14ac:dyDescent="0.3">
      <c r="A17" s="230" t="s">
        <v>54</v>
      </c>
      <c r="B17" s="231">
        <v>7719.22</v>
      </c>
      <c r="C17" s="231">
        <v>6173.62</v>
      </c>
      <c r="D17" s="232">
        <v>9896.49</v>
      </c>
      <c r="E17" s="232">
        <v>719.65</v>
      </c>
      <c r="F17" s="231"/>
      <c r="G17" s="233">
        <v>18335.36</v>
      </c>
    </row>
    <row r="18" spans="1:7" ht="12.95" x14ac:dyDescent="0.3">
      <c r="A18" s="230" t="s">
        <v>56</v>
      </c>
      <c r="B18" s="231">
        <v>18615.3</v>
      </c>
      <c r="C18" s="231">
        <v>16058.06</v>
      </c>
      <c r="D18" s="232">
        <v>3531.33</v>
      </c>
      <c r="E18" s="232">
        <v>11964.68</v>
      </c>
      <c r="F18" s="231">
        <v>0</v>
      </c>
      <c r="G18" s="233">
        <v>34111.31</v>
      </c>
    </row>
    <row r="19" spans="1:7" ht="12.95" x14ac:dyDescent="0.3">
      <c r="A19" s="230" t="s">
        <v>57</v>
      </c>
      <c r="B19" s="231">
        <v>978.1</v>
      </c>
      <c r="C19" s="231">
        <v>317.98</v>
      </c>
      <c r="D19" s="231">
        <v>730.34</v>
      </c>
      <c r="E19" s="231">
        <v>3661.42</v>
      </c>
      <c r="F19" s="231">
        <v>0</v>
      </c>
      <c r="G19" s="233">
        <v>5369.86</v>
      </c>
    </row>
    <row r="20" spans="1:7" ht="12.95" x14ac:dyDescent="0.3">
      <c r="A20" s="230" t="s">
        <v>58</v>
      </c>
      <c r="B20" s="231">
        <v>11171.55</v>
      </c>
      <c r="C20" s="231">
        <v>7041.96</v>
      </c>
      <c r="D20" s="232">
        <v>6674.12</v>
      </c>
      <c r="E20" s="232">
        <v>6661.92</v>
      </c>
      <c r="F20" s="231">
        <v>0</v>
      </c>
      <c r="G20" s="233">
        <v>24507.59</v>
      </c>
    </row>
    <row r="21" spans="1:7" ht="12.95" x14ac:dyDescent="0.3">
      <c r="A21" s="230" t="s">
        <v>61</v>
      </c>
      <c r="B21" s="231">
        <v>13370.42</v>
      </c>
      <c r="C21" s="231"/>
      <c r="D21" s="232">
        <v>34122.85</v>
      </c>
      <c r="E21" s="232">
        <v>42725.47</v>
      </c>
      <c r="F21" s="231"/>
      <c r="G21" s="233">
        <v>90218.74</v>
      </c>
    </row>
    <row r="22" spans="1:7" ht="12.95" x14ac:dyDescent="0.3">
      <c r="A22" s="230" t="s">
        <v>62</v>
      </c>
      <c r="B22" s="231">
        <v>2183.4899999999998</v>
      </c>
      <c r="C22" s="231">
        <v>971.55</v>
      </c>
      <c r="D22" s="232">
        <v>401.72</v>
      </c>
      <c r="E22" s="232">
        <v>2517.89</v>
      </c>
      <c r="F22" s="231"/>
      <c r="G22" s="233">
        <v>5103.1000000000004</v>
      </c>
    </row>
    <row r="23" spans="1:7" ht="12.95" x14ac:dyDescent="0.3">
      <c r="A23" s="230" t="s">
        <v>63</v>
      </c>
      <c r="B23" s="238">
        <v>1073.95</v>
      </c>
      <c r="C23" s="238">
        <v>1073.95</v>
      </c>
      <c r="D23" s="239">
        <v>9736.51</v>
      </c>
      <c r="E23" s="239"/>
      <c r="F23" s="238"/>
      <c r="G23" s="233">
        <v>10810.46</v>
      </c>
    </row>
    <row r="24" spans="1:7" ht="12.95" x14ac:dyDescent="0.3">
      <c r="A24" s="230" t="s">
        <v>65</v>
      </c>
      <c r="B24" s="231">
        <v>58838.44</v>
      </c>
      <c r="C24" s="231">
        <v>53460.41</v>
      </c>
      <c r="D24" s="232">
        <v>13367.29</v>
      </c>
      <c r="E24" s="232">
        <v>24298.12</v>
      </c>
      <c r="F24" s="231">
        <v>0</v>
      </c>
      <c r="G24" s="233">
        <v>96503.849999999991</v>
      </c>
    </row>
    <row r="25" spans="1:7" ht="12.95" x14ac:dyDescent="0.3">
      <c r="A25" s="230" t="s">
        <v>66</v>
      </c>
      <c r="B25" s="231">
        <v>9431.52</v>
      </c>
      <c r="C25" s="240">
        <v>2162.35</v>
      </c>
      <c r="D25" s="232">
        <v>5167.07</v>
      </c>
      <c r="E25" s="232">
        <v>12510.8</v>
      </c>
      <c r="F25" s="231">
        <v>0</v>
      </c>
      <c r="G25" s="233">
        <v>27109.39</v>
      </c>
    </row>
    <row r="26" spans="1:7" ht="12.95" x14ac:dyDescent="0.3">
      <c r="A26" s="241" t="s">
        <v>81</v>
      </c>
      <c r="B26" s="242">
        <f t="shared" ref="B26:F26" si="0">SUM(B5:B25)</f>
        <v>442024.08099999995</v>
      </c>
      <c r="C26" s="242">
        <f t="shared" si="0"/>
        <v>349450.36410000001</v>
      </c>
      <c r="D26" s="242">
        <f t="shared" si="0"/>
        <v>107545.95699999999</v>
      </c>
      <c r="E26" s="242">
        <f t="shared" si="0"/>
        <v>123681.39</v>
      </c>
      <c r="F26" s="242">
        <f t="shared" si="0"/>
        <v>278.05</v>
      </c>
      <c r="G26" s="242">
        <f>SUM(G5:G25)</f>
        <v>673529.47849999997</v>
      </c>
    </row>
    <row r="27" spans="1:7" ht="12.95" x14ac:dyDescent="0.3">
      <c r="A27" s="241"/>
      <c r="B27" s="242"/>
      <c r="C27" s="242"/>
      <c r="D27" s="242"/>
      <c r="E27" s="242"/>
      <c r="F27" s="242"/>
      <c r="G27" s="242"/>
    </row>
    <row r="28" spans="1:7" ht="12.95" x14ac:dyDescent="0.3">
      <c r="A28" s="24" t="s">
        <v>82</v>
      </c>
    </row>
    <row r="29" spans="1:7" ht="12.95" x14ac:dyDescent="0.3">
      <c r="A29" s="230" t="s">
        <v>83</v>
      </c>
    </row>
  </sheetData>
  <mergeCells count="6">
    <mergeCell ref="G3:G4"/>
    <mergeCell ref="A3:A4"/>
    <mergeCell ref="B3:B4"/>
    <mergeCell ref="C3:D3"/>
    <mergeCell ref="E3:E4"/>
    <mergeCell ref="F3:F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6"/>
  <sheetViews>
    <sheetView topLeftCell="F3" zoomScale="80" zoomScaleNormal="80" workbookViewId="0">
      <selection activeCell="G4" sqref="G4"/>
    </sheetView>
  </sheetViews>
  <sheetFormatPr defaultColWidth="8.85546875" defaultRowHeight="12.75" x14ac:dyDescent="0.2"/>
  <cols>
    <col min="1" max="1" width="8.85546875" style="24"/>
    <col min="2" max="4" width="11" style="24" bestFit="1" customWidth="1"/>
    <col min="5" max="16384" width="8.85546875" style="24"/>
  </cols>
  <sheetData>
    <row r="2" spans="1:17" ht="12.95" x14ac:dyDescent="0.3">
      <c r="G2" s="219" t="s">
        <v>84</v>
      </c>
      <c r="J2" s="220"/>
    </row>
    <row r="4" spans="1:17" ht="26.1" x14ac:dyDescent="0.3">
      <c r="B4" s="221" t="s">
        <v>85</v>
      </c>
      <c r="C4" s="221" t="s">
        <v>86</v>
      </c>
      <c r="D4" s="221" t="s">
        <v>87</v>
      </c>
    </row>
    <row r="5" spans="1:17" ht="26.1" x14ac:dyDescent="0.3">
      <c r="A5" s="222" t="s">
        <v>88</v>
      </c>
      <c r="B5" s="223">
        <v>145730</v>
      </c>
      <c r="C5" s="224">
        <v>2267295</v>
      </c>
      <c r="D5" s="225" t="s">
        <v>89</v>
      </c>
      <c r="E5" s="225"/>
    </row>
    <row r="6" spans="1:17" ht="26.1" x14ac:dyDescent="0.3">
      <c r="A6" s="222" t="s">
        <v>90</v>
      </c>
      <c r="B6" s="223">
        <v>2800</v>
      </c>
      <c r="C6" s="224">
        <v>15964</v>
      </c>
      <c r="D6" s="225" t="s">
        <v>89</v>
      </c>
      <c r="E6" s="225"/>
    </row>
    <row r="7" spans="1:17" ht="12.95" x14ac:dyDescent="0.3">
      <c r="A7" s="222" t="s">
        <v>91</v>
      </c>
      <c r="B7" s="223">
        <v>21660</v>
      </c>
      <c r="C7" s="224">
        <v>41202</v>
      </c>
      <c r="D7" s="223">
        <v>9812</v>
      </c>
      <c r="E7" s="223"/>
    </row>
    <row r="8" spans="1:17" ht="39" x14ac:dyDescent="0.3">
      <c r="A8" s="222" t="s">
        <v>92</v>
      </c>
      <c r="B8" s="223">
        <v>119548</v>
      </c>
      <c r="C8" s="224">
        <v>730240</v>
      </c>
      <c r="D8" s="223">
        <v>359916</v>
      </c>
      <c r="E8" s="223"/>
    </row>
    <row r="9" spans="1:17" ht="26.1" x14ac:dyDescent="0.3">
      <c r="A9" s="222" t="s">
        <v>93</v>
      </c>
      <c r="B9" s="224">
        <v>14863</v>
      </c>
      <c r="C9" s="224">
        <v>1109041</v>
      </c>
      <c r="D9" s="224">
        <v>200929</v>
      </c>
      <c r="E9" s="224"/>
      <c r="Q9" s="25"/>
    </row>
    <row r="10" spans="1:17" ht="12.95" x14ac:dyDescent="0.3">
      <c r="A10" s="222" t="s">
        <v>94</v>
      </c>
      <c r="B10" s="223">
        <v>348569</v>
      </c>
      <c r="C10" s="224">
        <v>9173331</v>
      </c>
      <c r="D10" s="223">
        <v>2347837</v>
      </c>
      <c r="E10" s="223"/>
    </row>
    <row r="11" spans="1:17" ht="39" x14ac:dyDescent="0.3">
      <c r="A11" s="222" t="s">
        <v>95</v>
      </c>
      <c r="B11" s="223">
        <v>148838</v>
      </c>
      <c r="C11" s="224">
        <v>1728125</v>
      </c>
      <c r="D11" s="223">
        <v>332419</v>
      </c>
      <c r="E11" s="223"/>
    </row>
    <row r="12" spans="1:17" ht="26.1" x14ac:dyDescent="0.3">
      <c r="A12" s="222" t="s">
        <v>96</v>
      </c>
      <c r="B12" s="223">
        <v>2454466</v>
      </c>
      <c r="C12" s="224">
        <v>1646051</v>
      </c>
      <c r="D12" s="223">
        <v>2038529</v>
      </c>
      <c r="E12" s="223"/>
    </row>
    <row r="13" spans="1:17" ht="12.95" x14ac:dyDescent="0.3">
      <c r="A13" s="222" t="s">
        <v>97</v>
      </c>
      <c r="B13" s="223">
        <v>239456</v>
      </c>
      <c r="C13" s="224">
        <v>1557119</v>
      </c>
      <c r="D13" s="223">
        <v>641982</v>
      </c>
      <c r="E13" s="223"/>
    </row>
    <row r="14" spans="1:17" ht="12.95" x14ac:dyDescent="0.3">
      <c r="A14" s="222" t="s">
        <v>98</v>
      </c>
      <c r="B14" s="223">
        <v>39820</v>
      </c>
      <c r="C14" s="224">
        <v>296750</v>
      </c>
      <c r="D14" s="223">
        <v>260400</v>
      </c>
      <c r="E14" s="223"/>
    </row>
    <row r="15" spans="1:17" ht="12.95" x14ac:dyDescent="0.3">
      <c r="A15" s="222" t="s">
        <v>99</v>
      </c>
      <c r="B15" s="223">
        <v>433091</v>
      </c>
      <c r="C15" s="224">
        <v>526333</v>
      </c>
      <c r="D15" s="223">
        <v>438098</v>
      </c>
      <c r="E15" s="223"/>
    </row>
    <row r="16" spans="1:17" ht="12.95" x14ac:dyDescent="0.3">
      <c r="A16" s="222" t="s">
        <v>100</v>
      </c>
      <c r="B16" s="223">
        <v>304912</v>
      </c>
      <c r="C16" s="224">
        <v>726636</v>
      </c>
      <c r="D16" s="223">
        <v>397559</v>
      </c>
      <c r="E16" s="223"/>
    </row>
    <row r="17" spans="1:7" ht="12.95" x14ac:dyDescent="0.3">
      <c r="A17" s="222" t="s">
        <v>101</v>
      </c>
      <c r="B17" s="223">
        <v>1831000</v>
      </c>
      <c r="C17" s="224">
        <v>969700</v>
      </c>
      <c r="D17" s="223">
        <v>328330</v>
      </c>
      <c r="E17" s="223"/>
    </row>
    <row r="18" spans="1:7" ht="12.95" x14ac:dyDescent="0.3">
      <c r="A18" s="222" t="s">
        <v>102</v>
      </c>
      <c r="B18" s="223">
        <v>408700</v>
      </c>
      <c r="C18" s="224">
        <v>34774</v>
      </c>
      <c r="D18" s="223">
        <v>69504</v>
      </c>
      <c r="E18" s="223"/>
    </row>
    <row r="19" spans="1:7" ht="26.1" x14ac:dyDescent="0.3">
      <c r="A19" s="222" t="s">
        <v>103</v>
      </c>
      <c r="B19" s="223">
        <v>1032010</v>
      </c>
      <c r="C19" s="224">
        <v>281042</v>
      </c>
      <c r="D19" s="223">
        <v>162817</v>
      </c>
      <c r="E19" s="223"/>
    </row>
    <row r="20" spans="1:7" ht="12.95" x14ac:dyDescent="0.3">
      <c r="A20" s="222" t="s">
        <v>104</v>
      </c>
      <c r="B20" s="223">
        <v>6546937</v>
      </c>
      <c r="C20" s="224">
        <v>776800</v>
      </c>
      <c r="D20" s="223">
        <v>3522762</v>
      </c>
      <c r="E20" s="223"/>
    </row>
    <row r="21" spans="1:7" ht="26.1" x14ac:dyDescent="0.3">
      <c r="A21" s="222" t="s">
        <v>105</v>
      </c>
      <c r="B21" s="223">
        <v>32903</v>
      </c>
      <c r="C21" s="224">
        <v>27260</v>
      </c>
      <c r="D21" s="223">
        <v>26024</v>
      </c>
      <c r="E21" s="223"/>
    </row>
    <row r="22" spans="1:7" ht="12.95" x14ac:dyDescent="0.3">
      <c r="A22" s="222" t="s">
        <v>106</v>
      </c>
      <c r="B22" s="223">
        <v>167840</v>
      </c>
      <c r="C22" s="224">
        <v>31432</v>
      </c>
      <c r="D22" s="223">
        <v>70583</v>
      </c>
      <c r="E22" s="223"/>
    </row>
    <row r="23" spans="1:7" ht="12.95" x14ac:dyDescent="0.3">
      <c r="A23" s="222" t="s">
        <v>107</v>
      </c>
      <c r="B23" s="223">
        <v>1028529</v>
      </c>
      <c r="C23" s="224">
        <v>2221071</v>
      </c>
      <c r="D23" s="223">
        <v>2631453</v>
      </c>
      <c r="E23" s="223"/>
    </row>
    <row r="24" spans="1:7" ht="12.95" x14ac:dyDescent="0.3">
      <c r="A24" s="222" t="s">
        <v>108</v>
      </c>
      <c r="B24" s="223">
        <v>177953</v>
      </c>
      <c r="C24" s="224">
        <v>390131</v>
      </c>
      <c r="D24" s="223">
        <v>116255</v>
      </c>
      <c r="E24" s="223"/>
    </row>
    <row r="25" spans="1:7" ht="12.95" x14ac:dyDescent="0.3">
      <c r="A25" s="226" t="s">
        <v>109</v>
      </c>
      <c r="B25" s="227">
        <f>SUM(B5:B24)</f>
        <v>15499625</v>
      </c>
      <c r="C25" s="227">
        <f t="shared" ref="C25:D25" si="0">SUM(C5:C24)</f>
        <v>24550297</v>
      </c>
      <c r="D25" s="227">
        <f t="shared" si="0"/>
        <v>13955209</v>
      </c>
      <c r="E25" s="228"/>
    </row>
    <row r="26" spans="1:7" ht="12.95" x14ac:dyDescent="0.3">
      <c r="G26" s="24" t="s">
        <v>110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opLeftCell="C1" zoomScale="80" zoomScaleNormal="80" workbookViewId="0">
      <selection activeCell="D2" sqref="D2"/>
    </sheetView>
  </sheetViews>
  <sheetFormatPr defaultColWidth="8.85546875" defaultRowHeight="12.75" x14ac:dyDescent="0.2"/>
  <cols>
    <col min="1" max="1" width="25.140625" style="24" customWidth="1"/>
    <col min="2" max="2" width="13.28515625" style="24" customWidth="1"/>
    <col min="3" max="16384" width="8.85546875" style="24"/>
  </cols>
  <sheetData>
    <row r="2" spans="1:22" ht="12.95" x14ac:dyDescent="0.3">
      <c r="A2" s="212" t="s">
        <v>111</v>
      </c>
      <c r="B2" s="213" t="s">
        <v>112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</row>
    <row r="3" spans="1:22" ht="12.95" x14ac:dyDescent="0.3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</row>
    <row r="4" spans="1:22" ht="12.95" x14ac:dyDescent="0.3">
      <c r="A4" s="214" t="s">
        <v>113</v>
      </c>
      <c r="B4" s="24">
        <v>4</v>
      </c>
      <c r="C4" s="215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</row>
    <row r="5" spans="1:22" ht="12.95" x14ac:dyDescent="0.3">
      <c r="A5" s="214" t="s">
        <v>114</v>
      </c>
      <c r="B5" s="24">
        <v>38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</row>
    <row r="6" spans="1:22" ht="12.95" x14ac:dyDescent="0.3">
      <c r="A6" s="214" t="s">
        <v>115</v>
      </c>
      <c r="B6" s="24">
        <v>50</v>
      </c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</row>
    <row r="7" spans="1:22" ht="26.1" x14ac:dyDescent="0.3">
      <c r="A7" s="214" t="s">
        <v>116</v>
      </c>
      <c r="B7" s="24">
        <v>165</v>
      </c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</row>
    <row r="8" spans="1:22" ht="26.1" x14ac:dyDescent="0.3">
      <c r="A8" s="214" t="s">
        <v>117</v>
      </c>
      <c r="B8" s="24">
        <v>168</v>
      </c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</row>
    <row r="9" spans="1:22" ht="26.1" x14ac:dyDescent="0.3">
      <c r="A9" s="214" t="s">
        <v>118</v>
      </c>
      <c r="B9" s="24">
        <v>171</v>
      </c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</row>
    <row r="10" spans="1:22" ht="12.95" x14ac:dyDescent="0.3">
      <c r="A10" s="214" t="s">
        <v>119</v>
      </c>
      <c r="B10" s="24">
        <v>353</v>
      </c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</row>
    <row r="11" spans="1:22" ht="12.95" x14ac:dyDescent="0.3">
      <c r="A11" s="214" t="s">
        <v>3</v>
      </c>
      <c r="B11" s="24">
        <v>530</v>
      </c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</row>
    <row r="12" spans="1:22" ht="26.1" x14ac:dyDescent="0.3">
      <c r="A12" s="214" t="s">
        <v>120</v>
      </c>
      <c r="B12" s="24">
        <v>832</v>
      </c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</row>
    <row r="13" spans="1:22" ht="26.1" x14ac:dyDescent="0.3">
      <c r="A13" s="214" t="s">
        <v>121</v>
      </c>
      <c r="B13" s="27">
        <v>1597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</row>
    <row r="14" spans="1:22" ht="39" x14ac:dyDescent="0.3">
      <c r="A14" s="214" t="s">
        <v>122</v>
      </c>
      <c r="B14" s="27">
        <v>1639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</row>
    <row r="15" spans="1:22" ht="12.95" x14ac:dyDescent="0.3">
      <c r="A15" s="216"/>
      <c r="B15" s="217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</row>
    <row r="16" spans="1:22" ht="12.95" x14ac:dyDescent="0.3">
      <c r="A16" s="214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</row>
    <row r="17" spans="1:22" ht="12.95" x14ac:dyDescent="0.3">
      <c r="A17" s="214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</row>
    <row r="18" spans="1:22" ht="12.95" x14ac:dyDescent="0.3">
      <c r="A18" s="214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</row>
    <row r="19" spans="1:22" ht="12.95" x14ac:dyDescent="0.3">
      <c r="A19" s="214"/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</row>
    <row r="20" spans="1:22" ht="12.95" x14ac:dyDescent="0.3">
      <c r="A20" s="214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</row>
    <row r="21" spans="1:22" ht="12.95" x14ac:dyDescent="0.3">
      <c r="A21" s="214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</row>
    <row r="22" spans="1:22" ht="12.95" x14ac:dyDescent="0.3">
      <c r="A22" s="214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</row>
    <row r="23" spans="1:22" ht="12.95" x14ac:dyDescent="0.3">
      <c r="A23" s="214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</row>
    <row r="24" spans="1:22" ht="12.95" x14ac:dyDescent="0.3">
      <c r="A24" s="214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</row>
    <row r="25" spans="1:22" ht="12.95" x14ac:dyDescent="0.3">
      <c r="A25" s="214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</row>
    <row r="26" spans="1:22" ht="12.95" x14ac:dyDescent="0.3">
      <c r="A26" s="214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209"/>
      <c r="V26" s="209"/>
    </row>
    <row r="27" spans="1:22" ht="12.95" x14ac:dyDescent="0.3">
      <c r="A27" s="214"/>
      <c r="B27" s="218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</row>
    <row r="28" spans="1:22" ht="12.95" x14ac:dyDescent="0.3">
      <c r="A28" s="214"/>
      <c r="B28" s="218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</row>
    <row r="29" spans="1:22" ht="12.95" x14ac:dyDescent="0.3">
      <c r="A29" s="209"/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09"/>
      <c r="P29" s="209"/>
      <c r="Q29" s="209"/>
      <c r="R29" s="209"/>
      <c r="S29" s="209"/>
      <c r="T29" s="209"/>
      <c r="U29" s="209"/>
      <c r="V29" s="209"/>
    </row>
    <row r="30" spans="1:22" ht="12.95" x14ac:dyDescent="0.3">
      <c r="A30" s="209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09"/>
    </row>
    <row r="31" spans="1:22" ht="12.95" x14ac:dyDescent="0.3">
      <c r="A31" s="209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  <c r="R31" s="209"/>
      <c r="S31" s="209"/>
      <c r="T31" s="209"/>
      <c r="U31" s="209"/>
      <c r="V31" s="209"/>
    </row>
    <row r="32" spans="1:22" ht="12.95" x14ac:dyDescent="0.3">
      <c r="A32" s="209"/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</row>
    <row r="33" spans="1:22" ht="12.95" x14ac:dyDescent="0.3">
      <c r="A33" s="209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</row>
    <row r="34" spans="1:22" ht="12.95" x14ac:dyDescent="0.3">
      <c r="A34" s="209"/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09"/>
      <c r="P34" s="209"/>
      <c r="Q34" s="209"/>
      <c r="R34" s="209"/>
      <c r="S34" s="209"/>
      <c r="T34" s="209"/>
      <c r="U34" s="209"/>
      <c r="V34" s="209"/>
    </row>
    <row r="35" spans="1:22" ht="12.95" x14ac:dyDescent="0.3">
      <c r="A35" s="209"/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  <c r="O35" s="209"/>
      <c r="P35" s="209"/>
      <c r="Q35" s="209"/>
      <c r="R35" s="209"/>
      <c r="S35" s="209"/>
      <c r="T35" s="209"/>
      <c r="U35" s="209"/>
      <c r="V35" s="209"/>
    </row>
    <row r="36" spans="1:22" x14ac:dyDescent="0.2">
      <c r="A36" s="209"/>
      <c r="B36" s="209"/>
      <c r="C36" s="209"/>
      <c r="D36" s="25" t="s">
        <v>123</v>
      </c>
      <c r="E36" s="209"/>
      <c r="F36" s="209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209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opLeftCell="E1" zoomScale="80" zoomScaleNormal="80" workbookViewId="0">
      <selection activeCell="F2" sqref="F2"/>
    </sheetView>
  </sheetViews>
  <sheetFormatPr defaultColWidth="8.85546875" defaultRowHeight="12.75" x14ac:dyDescent="0.2"/>
  <cols>
    <col min="1" max="16384" width="8.85546875" style="24"/>
  </cols>
  <sheetData>
    <row r="2" spans="1:2" ht="12.95" x14ac:dyDescent="0.3">
      <c r="A2" s="209" t="s">
        <v>43</v>
      </c>
      <c r="B2" s="24">
        <v>36</v>
      </c>
    </row>
    <row r="3" spans="1:2" ht="12.95" x14ac:dyDescent="0.3">
      <c r="A3" s="209" t="s">
        <v>52</v>
      </c>
      <c r="B3" s="24">
        <v>69</v>
      </c>
    </row>
    <row r="4" spans="1:2" ht="12.95" x14ac:dyDescent="0.3">
      <c r="A4" s="209" t="s">
        <v>124</v>
      </c>
      <c r="B4" s="24">
        <v>103</v>
      </c>
    </row>
    <row r="5" spans="1:2" ht="12.95" x14ac:dyDescent="0.3">
      <c r="A5" s="209" t="s">
        <v>125</v>
      </c>
      <c r="B5" s="24">
        <v>105</v>
      </c>
    </row>
    <row r="6" spans="1:2" ht="12.95" x14ac:dyDescent="0.3">
      <c r="A6" s="209" t="s">
        <v>53</v>
      </c>
      <c r="B6" s="24">
        <v>155</v>
      </c>
    </row>
    <row r="7" spans="1:2" ht="12.95" x14ac:dyDescent="0.3">
      <c r="A7" s="209" t="s">
        <v>57</v>
      </c>
      <c r="B7" s="24">
        <v>159</v>
      </c>
    </row>
    <row r="8" spans="1:2" ht="12.95" x14ac:dyDescent="0.3">
      <c r="A8" s="209" t="s">
        <v>48</v>
      </c>
      <c r="B8" s="24">
        <v>181</v>
      </c>
    </row>
    <row r="9" spans="1:2" ht="12.95" x14ac:dyDescent="0.3">
      <c r="A9" s="209" t="s">
        <v>62</v>
      </c>
      <c r="B9" s="24">
        <v>221</v>
      </c>
    </row>
    <row r="10" spans="1:2" ht="12.95" x14ac:dyDescent="0.3">
      <c r="A10" s="209" t="s">
        <v>66</v>
      </c>
      <c r="B10" s="24">
        <v>243</v>
      </c>
    </row>
    <row r="11" spans="1:2" ht="12.95" x14ac:dyDescent="0.3">
      <c r="A11" s="209" t="s">
        <v>63</v>
      </c>
      <c r="B11" s="24">
        <v>270</v>
      </c>
    </row>
    <row r="12" spans="1:2" ht="12.95" x14ac:dyDescent="0.3">
      <c r="A12" s="209" t="s">
        <v>44</v>
      </c>
      <c r="B12" s="24">
        <v>270</v>
      </c>
    </row>
    <row r="13" spans="1:2" ht="12.95" x14ac:dyDescent="0.3">
      <c r="A13" s="209" t="s">
        <v>65</v>
      </c>
      <c r="B13" s="24">
        <v>279</v>
      </c>
    </row>
    <row r="14" spans="1:2" ht="12.95" x14ac:dyDescent="0.3">
      <c r="A14" s="209" t="s">
        <v>45</v>
      </c>
      <c r="B14" s="24">
        <v>301</v>
      </c>
    </row>
    <row r="15" spans="1:2" ht="12.95" x14ac:dyDescent="0.3">
      <c r="A15" s="209" t="s">
        <v>41</v>
      </c>
      <c r="B15" s="24">
        <v>343</v>
      </c>
    </row>
    <row r="16" spans="1:2" ht="12.95" x14ac:dyDescent="0.3">
      <c r="A16" s="209" t="s">
        <v>61</v>
      </c>
      <c r="B16" s="24">
        <v>349</v>
      </c>
    </row>
    <row r="17" spans="1:5" ht="12.95" x14ac:dyDescent="0.3">
      <c r="A17" s="209" t="s">
        <v>47</v>
      </c>
      <c r="B17" s="24">
        <v>390</v>
      </c>
    </row>
    <row r="18" spans="1:5" ht="12.95" x14ac:dyDescent="0.3">
      <c r="A18" s="209" t="s">
        <v>49</v>
      </c>
      <c r="B18" s="24">
        <v>402</v>
      </c>
    </row>
    <row r="19" spans="1:5" ht="12.95" x14ac:dyDescent="0.3">
      <c r="A19" s="209" t="s">
        <v>50</v>
      </c>
      <c r="B19" s="24">
        <v>464</v>
      </c>
    </row>
    <row r="20" spans="1:5" ht="12.95" x14ac:dyDescent="0.3">
      <c r="A20" s="209" t="s">
        <v>54</v>
      </c>
      <c r="B20" s="24">
        <v>465</v>
      </c>
    </row>
    <row r="21" spans="1:5" ht="12.95" x14ac:dyDescent="0.3">
      <c r="A21" s="209" t="s">
        <v>58</v>
      </c>
      <c r="B21" s="24">
        <v>593</v>
      </c>
    </row>
    <row r="23" spans="1:5" ht="12.95" x14ac:dyDescent="0.3">
      <c r="A23" s="210" t="s">
        <v>126</v>
      </c>
      <c r="B23" s="30"/>
    </row>
    <row r="25" spans="1:5" x14ac:dyDescent="0.2">
      <c r="E25" s="211" t="s">
        <v>123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="80" zoomScaleNormal="80" workbookViewId="0">
      <pane xSplit="1" topLeftCell="B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" width="20.28515625" style="24" customWidth="1"/>
    <col min="2" max="2" width="7" style="24" customWidth="1"/>
    <col min="3" max="3" width="9" style="24" bestFit="1" customWidth="1"/>
    <col min="4" max="4" width="9.28515625" style="24" bestFit="1" customWidth="1"/>
    <col min="5" max="5" width="2.7109375" style="24" customWidth="1"/>
    <col min="6" max="6" width="9" style="24" bestFit="1" customWidth="1"/>
    <col min="7" max="7" width="9.28515625" style="24" customWidth="1"/>
    <col min="8" max="8" width="4.85546875" style="24" customWidth="1"/>
    <col min="9" max="9" width="9" style="24" bestFit="1" customWidth="1"/>
    <col min="10" max="10" width="9.28515625" style="24" customWidth="1"/>
    <col min="11" max="11" width="5.28515625" style="24" customWidth="1"/>
    <col min="12" max="12" width="9" style="24" bestFit="1" customWidth="1"/>
    <col min="13" max="13" width="9.28515625" style="24" customWidth="1"/>
    <col min="14" max="16384" width="8.85546875" style="24"/>
  </cols>
  <sheetData>
    <row r="1" spans="1:14" ht="12.95" x14ac:dyDescent="0.3">
      <c r="A1" s="269" t="s">
        <v>127</v>
      </c>
      <c r="B1" s="269"/>
      <c r="C1" s="269"/>
      <c r="D1" s="269"/>
      <c r="E1" s="269"/>
      <c r="F1" s="269"/>
    </row>
    <row r="3" spans="1:14" ht="12.95" x14ac:dyDescent="0.3">
      <c r="A3" s="194"/>
      <c r="B3" s="194"/>
      <c r="C3" s="270" t="s">
        <v>128</v>
      </c>
      <c r="D3" s="270"/>
      <c r="E3" s="270"/>
      <c r="F3" s="270"/>
      <c r="G3" s="270"/>
      <c r="H3" s="270"/>
      <c r="I3" s="270"/>
      <c r="J3" s="270"/>
      <c r="K3" s="270"/>
      <c r="L3" s="270"/>
      <c r="M3" s="270"/>
    </row>
    <row r="4" spans="1:14" ht="33.75" customHeight="1" x14ac:dyDescent="0.3">
      <c r="A4" s="195"/>
      <c r="B4" s="195"/>
      <c r="C4" s="271" t="s">
        <v>129</v>
      </c>
      <c r="D4" s="271"/>
      <c r="E4" s="196"/>
      <c r="F4" s="271" t="s">
        <v>130</v>
      </c>
      <c r="G4" s="271"/>
      <c r="H4" s="196"/>
      <c r="I4" s="271" t="s">
        <v>131</v>
      </c>
      <c r="J4" s="271"/>
      <c r="K4" s="196"/>
      <c r="L4" s="271" t="s">
        <v>304</v>
      </c>
      <c r="M4" s="271"/>
    </row>
    <row r="5" spans="1:14" ht="27.75" customHeight="1" x14ac:dyDescent="0.3">
      <c r="A5" s="197"/>
      <c r="B5" s="198"/>
      <c r="C5" s="199" t="s">
        <v>132</v>
      </c>
      <c r="D5" s="200" t="s">
        <v>133</v>
      </c>
      <c r="E5" s="201"/>
      <c r="F5" s="199" t="s">
        <v>132</v>
      </c>
      <c r="G5" s="200" t="s">
        <v>133</v>
      </c>
      <c r="H5" s="201"/>
      <c r="I5" s="199" t="s">
        <v>132</v>
      </c>
      <c r="J5" s="200" t="s">
        <v>133</v>
      </c>
      <c r="K5" s="201"/>
      <c r="L5" s="199" t="s">
        <v>132</v>
      </c>
      <c r="M5" s="200" t="s">
        <v>133</v>
      </c>
    </row>
    <row r="6" spans="1:14" ht="12.95" x14ac:dyDescent="0.3">
      <c r="A6" s="182"/>
      <c r="B6" s="173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</row>
    <row r="7" spans="1:14" ht="15" customHeight="1" x14ac:dyDescent="0.3">
      <c r="A7" s="183" t="s">
        <v>41</v>
      </c>
      <c r="B7" s="203"/>
      <c r="C7" s="187">
        <v>2052</v>
      </c>
      <c r="D7" s="185">
        <v>9.7913322632423743</v>
      </c>
      <c r="E7" s="204"/>
      <c r="F7" s="187">
        <v>691</v>
      </c>
      <c r="G7" s="185">
        <v>2.8273809523809526</v>
      </c>
      <c r="H7" s="204"/>
      <c r="I7" s="187">
        <v>633</v>
      </c>
      <c r="J7" s="185">
        <v>3.7704918032786887</v>
      </c>
      <c r="K7" s="203"/>
      <c r="L7" s="187">
        <v>3438</v>
      </c>
      <c r="M7" s="185">
        <v>6.9362363919129084</v>
      </c>
      <c r="N7" s="27"/>
    </row>
    <row r="8" spans="1:14" ht="12.75" customHeight="1" x14ac:dyDescent="0.3">
      <c r="A8" s="183" t="s">
        <v>43</v>
      </c>
      <c r="B8" s="204"/>
      <c r="C8" s="187">
        <v>29</v>
      </c>
      <c r="D8" s="185">
        <v>-9.375</v>
      </c>
      <c r="E8" s="204"/>
      <c r="F8" s="187">
        <v>13</v>
      </c>
      <c r="G8" s="185">
        <v>0</v>
      </c>
      <c r="H8" s="204"/>
      <c r="I8" s="187">
        <v>26</v>
      </c>
      <c r="J8" s="185">
        <v>188.88888888888889</v>
      </c>
      <c r="K8" s="204"/>
      <c r="L8" s="187">
        <v>68</v>
      </c>
      <c r="M8" s="185">
        <v>25.925925925925924</v>
      </c>
      <c r="N8" s="27"/>
    </row>
    <row r="9" spans="1:14" ht="12.95" x14ac:dyDescent="0.3">
      <c r="A9" s="183" t="s">
        <v>44</v>
      </c>
      <c r="B9" s="203"/>
      <c r="C9" s="187">
        <v>1482</v>
      </c>
      <c r="D9" s="185">
        <v>10.514541387024609</v>
      </c>
      <c r="E9" s="204"/>
      <c r="F9" s="187">
        <v>525</v>
      </c>
      <c r="G9" s="185">
        <v>2.9411764705882351</v>
      </c>
      <c r="H9" s="203"/>
      <c r="I9" s="187">
        <v>1127</v>
      </c>
      <c r="J9" s="185">
        <v>2.4545454545454546</v>
      </c>
      <c r="K9" s="203"/>
      <c r="L9" s="187">
        <v>3260</v>
      </c>
      <c r="M9" s="185">
        <v>5.912930474333983</v>
      </c>
    </row>
    <row r="10" spans="1:14" ht="12.95" x14ac:dyDescent="0.3">
      <c r="A10" s="183" t="s">
        <v>45</v>
      </c>
      <c r="B10" s="204"/>
      <c r="C10" s="187">
        <v>280</v>
      </c>
      <c r="D10" s="185">
        <v>4.0892193308550189</v>
      </c>
      <c r="E10" s="204"/>
      <c r="F10" s="187">
        <v>109</v>
      </c>
      <c r="G10" s="185">
        <v>6.8627450980392162</v>
      </c>
      <c r="H10" s="204"/>
      <c r="I10" s="187">
        <v>150</v>
      </c>
      <c r="J10" s="185">
        <v>0</v>
      </c>
      <c r="K10" s="204"/>
      <c r="L10" s="187">
        <v>562</v>
      </c>
      <c r="M10" s="185">
        <v>2.9304029304029302</v>
      </c>
    </row>
    <row r="11" spans="1:14" ht="12.95" x14ac:dyDescent="0.3">
      <c r="A11" s="183" t="s">
        <v>134</v>
      </c>
      <c r="B11" s="203"/>
      <c r="C11" s="187">
        <v>2277</v>
      </c>
      <c r="D11" s="185">
        <v>-1.3003901170351104</v>
      </c>
      <c r="E11" s="204"/>
      <c r="F11" s="187">
        <v>321</v>
      </c>
      <c r="G11" s="185">
        <v>-0.61919504643962853</v>
      </c>
      <c r="H11" s="204"/>
      <c r="I11" s="187">
        <v>492</v>
      </c>
      <c r="J11" s="185">
        <v>2.7139874739039667</v>
      </c>
      <c r="K11" s="203"/>
      <c r="L11" s="187">
        <v>3111</v>
      </c>
      <c r="M11" s="185">
        <v>-0.60702875399361023</v>
      </c>
    </row>
    <row r="12" spans="1:14" ht="12.95" x14ac:dyDescent="0.3">
      <c r="A12" s="183" t="s">
        <v>47</v>
      </c>
      <c r="B12" s="203"/>
      <c r="C12" s="187">
        <v>2024</v>
      </c>
      <c r="D12" s="185">
        <v>-4.4381491973559966</v>
      </c>
      <c r="E12" s="204"/>
      <c r="F12" s="187">
        <v>695</v>
      </c>
      <c r="G12" s="185">
        <v>3.8863976083707024</v>
      </c>
      <c r="H12" s="203"/>
      <c r="I12" s="187">
        <v>989</v>
      </c>
      <c r="J12" s="185">
        <v>-3.41796875</v>
      </c>
      <c r="K12" s="203"/>
      <c r="L12" s="187">
        <v>3790</v>
      </c>
      <c r="M12" s="185">
        <v>-2.4704065877509009</v>
      </c>
    </row>
    <row r="13" spans="1:14" ht="12.95" x14ac:dyDescent="0.3">
      <c r="A13" s="183" t="s">
        <v>135</v>
      </c>
      <c r="B13" s="204"/>
      <c r="C13" s="187">
        <v>709</v>
      </c>
      <c r="D13" s="185">
        <v>-0.70028011204481799</v>
      </c>
      <c r="E13" s="204"/>
      <c r="F13" s="187">
        <v>196</v>
      </c>
      <c r="G13" s="185">
        <v>8.2872928176795568</v>
      </c>
      <c r="H13" s="204"/>
      <c r="I13" s="187">
        <v>211</v>
      </c>
      <c r="J13" s="185">
        <v>3.4313725490196081</v>
      </c>
      <c r="K13" s="203"/>
      <c r="L13" s="187">
        <v>1125</v>
      </c>
      <c r="M13" s="185">
        <v>1.4427412082957618</v>
      </c>
    </row>
    <row r="14" spans="1:14" ht="12.95" x14ac:dyDescent="0.3">
      <c r="A14" s="183" t="s">
        <v>49</v>
      </c>
      <c r="B14" s="203"/>
      <c r="C14" s="187">
        <v>4753</v>
      </c>
      <c r="D14" s="185">
        <v>5.3179703079991132</v>
      </c>
      <c r="E14" s="204"/>
      <c r="F14" s="187">
        <v>827</v>
      </c>
      <c r="G14" s="185">
        <v>2.6054590570719602</v>
      </c>
      <c r="H14" s="203"/>
      <c r="I14" s="187">
        <v>1047</v>
      </c>
      <c r="J14" s="185">
        <v>-2.2408963585434174</v>
      </c>
      <c r="K14" s="203"/>
      <c r="L14" s="187">
        <v>6699</v>
      </c>
      <c r="M14" s="185">
        <v>3.6034642746674916</v>
      </c>
    </row>
    <row r="15" spans="1:14" ht="12.95" x14ac:dyDescent="0.3">
      <c r="A15" s="183" t="s">
        <v>50</v>
      </c>
      <c r="B15" s="203"/>
      <c r="C15" s="187">
        <v>4318</v>
      </c>
      <c r="D15" s="185">
        <v>2.589688762176289</v>
      </c>
      <c r="E15" s="203"/>
      <c r="F15" s="187">
        <v>2069</v>
      </c>
      <c r="G15" s="185">
        <v>1.5709376534118802</v>
      </c>
      <c r="H15" s="204"/>
      <c r="I15" s="187">
        <v>662</v>
      </c>
      <c r="J15" s="185">
        <v>-3.6390101892285296</v>
      </c>
      <c r="K15" s="203"/>
      <c r="L15" s="187">
        <v>7089</v>
      </c>
      <c r="M15" s="185">
        <v>1.6489819328936048</v>
      </c>
    </row>
    <row r="16" spans="1:14" ht="12.95" x14ac:dyDescent="0.3">
      <c r="A16" s="183" t="s">
        <v>52</v>
      </c>
      <c r="B16" s="203"/>
      <c r="C16" s="187">
        <v>1356</v>
      </c>
      <c r="D16" s="185">
        <v>3.669724770642202</v>
      </c>
      <c r="E16" s="204"/>
      <c r="F16" s="187">
        <v>390</v>
      </c>
      <c r="G16" s="185">
        <v>4</v>
      </c>
      <c r="H16" s="204"/>
      <c r="I16" s="187">
        <v>182</v>
      </c>
      <c r="J16" s="185">
        <v>0.55248618784530379</v>
      </c>
      <c r="K16" s="203"/>
      <c r="L16" s="187">
        <v>1939</v>
      </c>
      <c r="M16" s="185">
        <v>3.4133333333333336</v>
      </c>
    </row>
    <row r="17" spans="1:13" ht="12.95" x14ac:dyDescent="0.3">
      <c r="A17" s="183" t="s">
        <v>53</v>
      </c>
      <c r="B17" s="203"/>
      <c r="C17" s="187">
        <v>3341</v>
      </c>
      <c r="D17" s="185">
        <v>5.5941845764854614</v>
      </c>
      <c r="E17" s="204"/>
      <c r="F17" s="187">
        <v>586</v>
      </c>
      <c r="G17" s="185">
        <v>5.9674502712477393</v>
      </c>
      <c r="H17" s="204"/>
      <c r="I17" s="187">
        <v>289</v>
      </c>
      <c r="J17" s="185">
        <v>6.25</v>
      </c>
      <c r="K17" s="203"/>
      <c r="L17" s="187">
        <v>4224</v>
      </c>
      <c r="M17" s="185">
        <v>5.6000000000000005</v>
      </c>
    </row>
    <row r="18" spans="1:13" ht="12.95" x14ac:dyDescent="0.3">
      <c r="A18" s="183" t="s">
        <v>54</v>
      </c>
      <c r="B18" s="203"/>
      <c r="C18" s="187">
        <v>4419</v>
      </c>
      <c r="D18" s="185">
        <v>-1.3395847287340925</v>
      </c>
      <c r="E18" s="204"/>
      <c r="F18" s="187">
        <v>738</v>
      </c>
      <c r="G18" s="185">
        <v>7.4235807860262017</v>
      </c>
      <c r="H18" s="204"/>
      <c r="I18" s="187">
        <v>505</v>
      </c>
      <c r="J18" s="185">
        <v>-0.19762845849802371</v>
      </c>
      <c r="K18" s="203"/>
      <c r="L18" s="187">
        <v>5686</v>
      </c>
      <c r="M18" s="185">
        <v>-0.15803336259877085</v>
      </c>
    </row>
    <row r="19" spans="1:13" ht="12.95" x14ac:dyDescent="0.3">
      <c r="A19" s="183" t="s">
        <v>56</v>
      </c>
      <c r="B19" s="203"/>
      <c r="C19" s="187">
        <v>1690</v>
      </c>
      <c r="D19" s="185">
        <v>3.6809815950920246</v>
      </c>
      <c r="E19" s="204"/>
      <c r="F19" s="187">
        <v>382</v>
      </c>
      <c r="G19" s="185">
        <v>2.4128686327077746</v>
      </c>
      <c r="H19" s="204"/>
      <c r="I19" s="187">
        <v>299</v>
      </c>
      <c r="J19" s="185">
        <v>-1.6447368421052631</v>
      </c>
      <c r="K19" s="203"/>
      <c r="L19" s="187">
        <v>2374</v>
      </c>
      <c r="M19" s="185">
        <v>2.7705627705627704</v>
      </c>
    </row>
    <row r="20" spans="1:13" ht="12.95" x14ac:dyDescent="0.3">
      <c r="A20" s="183" t="s">
        <v>57</v>
      </c>
      <c r="B20" s="204"/>
      <c r="C20" s="187">
        <v>356</v>
      </c>
      <c r="D20" s="185">
        <v>1.1363636363636365</v>
      </c>
      <c r="E20" s="204"/>
      <c r="F20" s="187">
        <v>79</v>
      </c>
      <c r="G20" s="185">
        <v>6.756756756756757</v>
      </c>
      <c r="H20" s="204"/>
      <c r="I20" s="187">
        <v>78</v>
      </c>
      <c r="J20" s="185">
        <v>0</v>
      </c>
      <c r="K20" s="204"/>
      <c r="L20" s="187">
        <v>515</v>
      </c>
      <c r="M20" s="185">
        <v>1.7786561264822136</v>
      </c>
    </row>
    <row r="21" spans="1:13" ht="12.95" x14ac:dyDescent="0.3">
      <c r="A21" s="183" t="s">
        <v>58</v>
      </c>
      <c r="B21" s="203"/>
      <c r="C21" s="187">
        <v>6093</v>
      </c>
      <c r="D21" s="185">
        <v>0.67746199603436885</v>
      </c>
      <c r="E21" s="204"/>
      <c r="F21" s="187">
        <v>550</v>
      </c>
      <c r="G21" s="185">
        <v>7.6320939334637963</v>
      </c>
      <c r="H21" s="204"/>
      <c r="I21" s="187">
        <v>638</v>
      </c>
      <c r="J21" s="185">
        <v>5.2805280528052805</v>
      </c>
      <c r="K21" s="203"/>
      <c r="L21" s="187">
        <v>7322</v>
      </c>
      <c r="M21" s="185">
        <v>1.6238723108952118</v>
      </c>
    </row>
    <row r="22" spans="1:13" ht="12.95" x14ac:dyDescent="0.3">
      <c r="A22" s="183" t="s">
        <v>61</v>
      </c>
      <c r="B22" s="203"/>
      <c r="C22" s="187">
        <v>9198</v>
      </c>
      <c r="D22" s="185">
        <v>31.550343249427922</v>
      </c>
      <c r="E22" s="203"/>
      <c r="F22" s="187">
        <v>1460</v>
      </c>
      <c r="G22" s="185">
        <v>3.8406827880512093</v>
      </c>
      <c r="H22" s="204"/>
      <c r="I22" s="187">
        <v>734</v>
      </c>
      <c r="J22" s="185">
        <v>-10.378510378510379</v>
      </c>
      <c r="K22" s="203"/>
      <c r="L22" s="187">
        <v>11408</v>
      </c>
      <c r="M22" s="185">
        <v>23.570190641247834</v>
      </c>
    </row>
    <row r="23" spans="1:13" ht="12.95" x14ac:dyDescent="0.3">
      <c r="A23" s="183" t="s">
        <v>62</v>
      </c>
      <c r="B23" s="203"/>
      <c r="C23" s="187">
        <v>2975</v>
      </c>
      <c r="D23" s="185">
        <v>3.7308228730822872</v>
      </c>
      <c r="E23" s="204"/>
      <c r="F23" s="187">
        <v>148</v>
      </c>
      <c r="G23" s="185">
        <v>-1.3333333333333335</v>
      </c>
      <c r="H23" s="204"/>
      <c r="I23" s="187">
        <v>111</v>
      </c>
      <c r="J23" s="185">
        <v>-3.4782608695652173</v>
      </c>
      <c r="K23" s="203"/>
      <c r="L23" s="187">
        <v>3234</v>
      </c>
      <c r="M23" s="185">
        <v>3.2237472071496973</v>
      </c>
    </row>
    <row r="24" spans="1:13" ht="12.95" x14ac:dyDescent="0.3">
      <c r="A24" s="183" t="s">
        <v>63</v>
      </c>
      <c r="B24" s="203"/>
      <c r="C24" s="187">
        <v>8156</v>
      </c>
      <c r="D24" s="185">
        <v>0.41861610440778135</v>
      </c>
      <c r="E24" s="203"/>
      <c r="F24" s="187">
        <v>1914</v>
      </c>
      <c r="G24" s="185">
        <v>1.3771186440677965</v>
      </c>
      <c r="H24" s="204"/>
      <c r="I24" s="187">
        <v>363</v>
      </c>
      <c r="J24" s="185">
        <v>-4.9738219895287958</v>
      </c>
      <c r="K24" s="203"/>
      <c r="L24" s="187">
        <v>10442</v>
      </c>
      <c r="M24" s="185">
        <v>0.40384615384615385</v>
      </c>
    </row>
    <row r="25" spans="1:13" ht="12.95" x14ac:dyDescent="0.3">
      <c r="A25" s="183" t="s">
        <v>65</v>
      </c>
      <c r="B25" s="203"/>
      <c r="C25" s="187">
        <v>10972</v>
      </c>
      <c r="D25" s="185">
        <v>35.28976572133169</v>
      </c>
      <c r="E25" s="203"/>
      <c r="F25" s="187">
        <v>2120</v>
      </c>
      <c r="G25" s="185">
        <v>6.0530265132566283</v>
      </c>
      <c r="H25" s="204"/>
      <c r="I25" s="187">
        <v>947</v>
      </c>
      <c r="J25" s="185">
        <v>-4.1497975708502031</v>
      </c>
      <c r="K25" s="203"/>
      <c r="L25" s="187">
        <v>14072</v>
      </c>
      <c r="M25" s="185">
        <v>26.455787203450754</v>
      </c>
    </row>
    <row r="26" spans="1:13" ht="12.95" x14ac:dyDescent="0.3">
      <c r="A26" s="183" t="s">
        <v>66</v>
      </c>
      <c r="B26" s="203"/>
      <c r="C26" s="187">
        <v>2125</v>
      </c>
      <c r="D26" s="185">
        <v>12.791932059447984</v>
      </c>
      <c r="E26" s="204"/>
      <c r="F26" s="187">
        <v>185</v>
      </c>
      <c r="G26" s="185">
        <v>0</v>
      </c>
      <c r="H26" s="204"/>
      <c r="I26" s="187">
        <v>131</v>
      </c>
      <c r="J26" s="185">
        <v>-1.5037593984962405</v>
      </c>
      <c r="K26" s="203"/>
      <c r="L26" s="187">
        <v>2441</v>
      </c>
      <c r="M26" s="185">
        <v>10.853769300635786</v>
      </c>
    </row>
    <row r="27" spans="1:13" ht="8.25" customHeight="1" x14ac:dyDescent="0.3">
      <c r="A27" s="183"/>
      <c r="B27" s="204"/>
      <c r="C27" s="187"/>
      <c r="D27" s="185"/>
      <c r="E27" s="204"/>
      <c r="F27" s="187"/>
      <c r="G27" s="185"/>
      <c r="H27" s="204"/>
      <c r="I27" s="187"/>
      <c r="J27" s="185"/>
      <c r="K27" s="204"/>
      <c r="L27" s="187"/>
      <c r="M27" s="185"/>
    </row>
    <row r="28" spans="1:13" ht="12.95" x14ac:dyDescent="0.3">
      <c r="A28" s="188" t="s">
        <v>136</v>
      </c>
      <c r="B28" s="205"/>
      <c r="C28" s="189">
        <v>68605</v>
      </c>
      <c r="D28" s="185">
        <v>10.062085893507453</v>
      </c>
      <c r="E28" s="205"/>
      <c r="F28" s="189">
        <v>13998</v>
      </c>
      <c r="G28" s="185">
        <v>3.581471067041587</v>
      </c>
      <c r="H28" s="205"/>
      <c r="I28" s="189">
        <v>9614</v>
      </c>
      <c r="J28" s="185">
        <v>-1.0701790491870755</v>
      </c>
      <c r="K28" s="205"/>
      <c r="L28" s="189">
        <v>92799</v>
      </c>
      <c r="M28" s="185">
        <v>7.7254364784546805</v>
      </c>
    </row>
    <row r="29" spans="1:13" ht="8.25" customHeight="1" x14ac:dyDescent="0.3">
      <c r="A29" s="183"/>
      <c r="B29" s="204"/>
      <c r="C29" s="187"/>
      <c r="D29" s="185"/>
      <c r="E29" s="204"/>
      <c r="F29" s="187"/>
      <c r="G29" s="185"/>
      <c r="H29" s="204"/>
      <c r="I29" s="187"/>
      <c r="J29" s="185"/>
      <c r="K29" s="204"/>
      <c r="L29" s="187"/>
      <c r="M29" s="185"/>
    </row>
    <row r="30" spans="1:13" ht="12.95" x14ac:dyDescent="0.3">
      <c r="A30" s="206" t="s">
        <v>137</v>
      </c>
      <c r="B30" s="203"/>
      <c r="C30" s="207">
        <v>13606</v>
      </c>
      <c r="D30" s="185">
        <v>3.3654941882549569</v>
      </c>
      <c r="E30" s="203"/>
      <c r="F30" s="207">
        <v>3377</v>
      </c>
      <c r="G30" s="185">
        <v>3.0830280830280832</v>
      </c>
      <c r="H30" s="203"/>
      <c r="I30" s="207">
        <v>4675</v>
      </c>
      <c r="J30" s="185">
        <v>0.60253927264902085</v>
      </c>
      <c r="K30" s="203"/>
      <c r="L30" s="207">
        <v>22053</v>
      </c>
      <c r="M30" s="185">
        <v>2.6484825916961459</v>
      </c>
    </row>
    <row r="31" spans="1:13" ht="12.95" x14ac:dyDescent="0.3">
      <c r="A31" s="206" t="s">
        <v>138</v>
      </c>
      <c r="B31" s="203"/>
      <c r="C31" s="207">
        <v>13434</v>
      </c>
      <c r="D31" s="185">
        <v>2.0820668693009119</v>
      </c>
      <c r="E31" s="203"/>
      <c r="F31" s="207">
        <v>3783</v>
      </c>
      <c r="G31" s="185">
        <v>3.5870755750273817</v>
      </c>
      <c r="H31" s="203"/>
      <c r="I31" s="207">
        <v>1638</v>
      </c>
      <c r="J31" s="185">
        <v>-0.48602673147023084</v>
      </c>
      <c r="K31" s="203"/>
      <c r="L31" s="207">
        <v>18938</v>
      </c>
      <c r="M31" s="185">
        <v>2.1246764452113891</v>
      </c>
    </row>
    <row r="32" spans="1:13" ht="12.95" x14ac:dyDescent="0.3">
      <c r="A32" s="206" t="s">
        <v>139</v>
      </c>
      <c r="B32" s="203"/>
      <c r="C32" s="207">
        <v>41565</v>
      </c>
      <c r="D32" s="185">
        <v>15.426270480422104</v>
      </c>
      <c r="E32" s="203"/>
      <c r="F32" s="207">
        <v>6838</v>
      </c>
      <c r="G32" s="185">
        <v>3.8262982083206802</v>
      </c>
      <c r="H32" s="203"/>
      <c r="I32" s="207">
        <v>3301</v>
      </c>
      <c r="J32" s="185">
        <v>-3.6204379562043796</v>
      </c>
      <c r="K32" s="203"/>
      <c r="L32" s="207">
        <v>51808</v>
      </c>
      <c r="M32" s="185">
        <v>12.342787752623819</v>
      </c>
    </row>
    <row r="34" spans="1:7" ht="14.45" x14ac:dyDescent="0.3">
      <c r="A34" s="192" t="s">
        <v>305</v>
      </c>
      <c r="B34" s="192"/>
    </row>
    <row r="35" spans="1:7" ht="10.5" customHeight="1" x14ac:dyDescent="0.3">
      <c r="A35" s="208"/>
      <c r="B35" s="208"/>
    </row>
    <row r="36" spans="1:7" ht="12.95" x14ac:dyDescent="0.3">
      <c r="A36" s="172" t="s">
        <v>140</v>
      </c>
      <c r="B36" s="172"/>
    </row>
    <row r="37" spans="1:7" ht="12.95" x14ac:dyDescent="0.3">
      <c r="G37" s="27"/>
    </row>
    <row r="38" spans="1:7" ht="12.95" x14ac:dyDescent="0.3">
      <c r="C38" s="27"/>
    </row>
    <row r="43" spans="1:7" ht="12.95" x14ac:dyDescent="0.3">
      <c r="G43" s="24">
        <v>189.65517241379311</v>
      </c>
    </row>
    <row r="44" spans="1:7" x14ac:dyDescent="0.2">
      <c r="C44" s="27"/>
    </row>
  </sheetData>
  <mergeCells count="6">
    <mergeCell ref="A1:F1"/>
    <mergeCell ref="C3:M3"/>
    <mergeCell ref="C4:D4"/>
    <mergeCell ref="F4:G4"/>
    <mergeCell ref="I4:J4"/>
    <mergeCell ref="L4:M4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80" zoomScaleNormal="80" workbookViewId="0">
      <selection activeCell="A2" sqref="A2"/>
    </sheetView>
  </sheetViews>
  <sheetFormatPr defaultColWidth="8.85546875" defaultRowHeight="12.75" x14ac:dyDescent="0.2"/>
  <cols>
    <col min="1" max="1" width="21.28515625" style="24" customWidth="1"/>
    <col min="2" max="2" width="13" style="24" customWidth="1"/>
    <col min="3" max="3" width="9.7109375" style="24" customWidth="1"/>
    <col min="4" max="5" width="9.28515625" style="24" customWidth="1"/>
    <col min="6" max="6" width="1.7109375" style="24" customWidth="1"/>
    <col min="7" max="7" width="11.28515625" style="24" customWidth="1"/>
    <col min="8" max="16384" width="8.85546875" style="24"/>
  </cols>
  <sheetData>
    <row r="1" spans="1:7" ht="12.95" x14ac:dyDescent="0.3">
      <c r="A1" s="171" t="s">
        <v>141</v>
      </c>
      <c r="B1" s="172"/>
      <c r="C1" s="172"/>
      <c r="D1" s="172"/>
      <c r="E1" s="172"/>
      <c r="F1" s="172"/>
      <c r="G1" s="172"/>
    </row>
    <row r="2" spans="1:7" ht="12.95" x14ac:dyDescent="0.3">
      <c r="A2" s="173"/>
      <c r="B2" s="173"/>
      <c r="C2" s="173"/>
      <c r="D2" s="173"/>
      <c r="E2" s="173"/>
      <c r="F2" s="173"/>
      <c r="G2" s="174"/>
    </row>
    <row r="3" spans="1:7" ht="50.25" customHeight="1" x14ac:dyDescent="0.3">
      <c r="A3" s="175"/>
      <c r="B3" s="272" t="s">
        <v>300</v>
      </c>
      <c r="C3" s="272"/>
      <c r="D3" s="272"/>
      <c r="E3" s="272"/>
      <c r="F3" s="176"/>
      <c r="G3" s="177" t="s">
        <v>301</v>
      </c>
    </row>
    <row r="4" spans="1:7" ht="27.75" customHeight="1" x14ac:dyDescent="0.3">
      <c r="A4" s="178"/>
      <c r="B4" s="179" t="s">
        <v>142</v>
      </c>
      <c r="C4" s="179" t="s">
        <v>143</v>
      </c>
      <c r="D4" s="180" t="s">
        <v>133</v>
      </c>
      <c r="E4" s="180" t="s">
        <v>144</v>
      </c>
      <c r="F4" s="181"/>
      <c r="G4" s="179" t="s">
        <v>143</v>
      </c>
    </row>
    <row r="5" spans="1:7" ht="12.95" x14ac:dyDescent="0.3">
      <c r="A5" s="182"/>
    </row>
    <row r="6" spans="1:7" ht="12.95" x14ac:dyDescent="0.3">
      <c r="A6" s="183" t="s">
        <v>41</v>
      </c>
      <c r="B6" s="184">
        <v>54617</v>
      </c>
      <c r="C6" s="185">
        <v>2.3242483226788795</v>
      </c>
      <c r="D6" s="185">
        <v>5.9947989442633132</v>
      </c>
      <c r="E6" s="185">
        <v>19.911410864017498</v>
      </c>
      <c r="F6" s="186"/>
      <c r="G6" s="185">
        <v>5.8009943590674986</v>
      </c>
    </row>
    <row r="7" spans="1:7" ht="12.95" x14ac:dyDescent="0.3">
      <c r="A7" s="183" t="s">
        <v>43</v>
      </c>
      <c r="B7" s="184">
        <v>1304</v>
      </c>
      <c r="C7" s="185">
        <v>5.5492242575997559E-2</v>
      </c>
      <c r="D7" s="185">
        <v>3.904382470119522</v>
      </c>
      <c r="E7" s="185">
        <v>31.047619047619047</v>
      </c>
      <c r="F7" s="186"/>
      <c r="G7" s="185">
        <v>2.1166425893161493</v>
      </c>
    </row>
    <row r="8" spans="1:7" ht="12.95" x14ac:dyDescent="0.3">
      <c r="A8" s="183" t="s">
        <v>44</v>
      </c>
      <c r="B8" s="184">
        <v>54180</v>
      </c>
      <c r="C8" s="185">
        <v>2.3056516125518005</v>
      </c>
      <c r="D8" s="185">
        <v>7.0645193162730946</v>
      </c>
      <c r="E8" s="185">
        <v>26.995515695067265</v>
      </c>
      <c r="F8" s="186"/>
      <c r="G8" s="185">
        <v>5.3804231248957279</v>
      </c>
    </row>
    <row r="9" spans="1:7" ht="12.95" x14ac:dyDescent="0.3">
      <c r="A9" s="183" t="s">
        <v>45</v>
      </c>
      <c r="B9" s="184">
        <v>7089</v>
      </c>
      <c r="C9" s="185">
        <v>0.30167523590586404</v>
      </c>
      <c r="D9" s="185">
        <v>19.868109570510654</v>
      </c>
      <c r="E9" s="185">
        <v>18.223650385604113</v>
      </c>
      <c r="F9" s="186"/>
      <c r="G9" s="185">
        <v>16.13960795027662</v>
      </c>
    </row>
    <row r="10" spans="1:7" ht="12.95" x14ac:dyDescent="0.3">
      <c r="A10" s="183" t="s">
        <v>134</v>
      </c>
      <c r="B10" s="184">
        <v>29296</v>
      </c>
      <c r="C10" s="185">
        <v>1.2467030203270126</v>
      </c>
      <c r="D10" s="185">
        <v>25.437807749946479</v>
      </c>
      <c r="E10" s="185">
        <v>11.276366435719785</v>
      </c>
      <c r="F10" s="186"/>
      <c r="G10" s="185">
        <v>8.9900880719305238</v>
      </c>
    </row>
    <row r="11" spans="1:7" ht="12.95" x14ac:dyDescent="0.3">
      <c r="A11" s="183" t="s">
        <v>47</v>
      </c>
      <c r="B11" s="184">
        <v>48052</v>
      </c>
      <c r="C11" s="185">
        <v>2.0448721167652106</v>
      </c>
      <c r="D11" s="185">
        <v>-7.9018506966105226E-2</v>
      </c>
      <c r="E11" s="185">
        <v>17.672673777123943</v>
      </c>
      <c r="F11" s="186"/>
      <c r="G11" s="185">
        <v>5.7531389519785545</v>
      </c>
    </row>
    <row r="12" spans="1:7" ht="12.95" x14ac:dyDescent="0.3">
      <c r="A12" s="183" t="s">
        <v>135</v>
      </c>
      <c r="B12" s="184">
        <v>20295</v>
      </c>
      <c r="C12" s="185">
        <v>0.86366185819008479</v>
      </c>
      <c r="D12" s="185">
        <v>-4.7138363303441473</v>
      </c>
      <c r="E12" s="185">
        <v>22.425414364640883</v>
      </c>
      <c r="F12" s="186"/>
      <c r="G12" s="185">
        <v>9.0293905661888356</v>
      </c>
    </row>
    <row r="13" spans="1:7" ht="12.95" x14ac:dyDescent="0.3">
      <c r="A13" s="183" t="s">
        <v>49</v>
      </c>
      <c r="B13" s="184">
        <v>193361</v>
      </c>
      <c r="C13" s="185">
        <v>8.2285548441238223</v>
      </c>
      <c r="D13" s="185">
        <v>5.3290699321269432</v>
      </c>
      <c r="E13" s="185">
        <v>34.652508960573478</v>
      </c>
      <c r="F13" s="186"/>
      <c r="G13" s="185">
        <v>18.506561870707412</v>
      </c>
    </row>
    <row r="14" spans="1:7" ht="12.95" x14ac:dyDescent="0.3">
      <c r="A14" s="183" t="s">
        <v>50</v>
      </c>
      <c r="B14" s="184">
        <v>229070</v>
      </c>
      <c r="C14" s="185">
        <v>9.7481656494507387</v>
      </c>
      <c r="D14" s="185">
        <v>1.6755809050356198</v>
      </c>
      <c r="E14" s="185">
        <v>35.865038359167059</v>
      </c>
      <c r="F14" s="186"/>
      <c r="G14" s="185">
        <v>35.785980868943042</v>
      </c>
    </row>
    <row r="15" spans="1:7" ht="12.95" x14ac:dyDescent="0.3">
      <c r="A15" s="183" t="s">
        <v>52</v>
      </c>
      <c r="B15" s="184">
        <v>49348</v>
      </c>
      <c r="C15" s="185">
        <v>2.1000239161352208</v>
      </c>
      <c r="D15" s="185">
        <v>-3.1176378200094237</v>
      </c>
      <c r="E15" s="185">
        <v>28.263459335624283</v>
      </c>
      <c r="F15" s="186"/>
      <c r="G15" s="185">
        <v>16.718614483954898</v>
      </c>
    </row>
    <row r="16" spans="1:7" ht="12.95" x14ac:dyDescent="0.3">
      <c r="A16" s="183" t="s">
        <v>53</v>
      </c>
      <c r="B16" s="184">
        <v>121416</v>
      </c>
      <c r="C16" s="185">
        <v>5.166906537275552</v>
      </c>
      <c r="D16" s="185">
        <v>4.3110706369525253</v>
      </c>
      <c r="E16" s="185">
        <v>30.918258212375861</v>
      </c>
      <c r="F16" s="186"/>
      <c r="G16" s="185">
        <v>26.6050201045216</v>
      </c>
    </row>
    <row r="17" spans="1:7" ht="12.95" x14ac:dyDescent="0.3">
      <c r="A17" s="183" t="s">
        <v>54</v>
      </c>
      <c r="B17" s="184">
        <v>173950</v>
      </c>
      <c r="C17" s="185">
        <v>7.4025119601953806</v>
      </c>
      <c r="D17" s="185">
        <v>5.5630738607744732</v>
      </c>
      <c r="E17" s="185">
        <v>33.730851270118286</v>
      </c>
      <c r="F17" s="186"/>
      <c r="G17" s="185">
        <v>25.765942445446409</v>
      </c>
    </row>
    <row r="18" spans="1:7" ht="12.95" x14ac:dyDescent="0.3">
      <c r="A18" s="183" t="s">
        <v>56</v>
      </c>
      <c r="B18" s="184">
        <v>61332</v>
      </c>
      <c r="C18" s="185">
        <v>2.6100078387048176</v>
      </c>
      <c r="D18" s="185">
        <v>6.7107438016528924</v>
      </c>
      <c r="E18" s="185">
        <v>29.6003861003861</v>
      </c>
      <c r="F18" s="186"/>
      <c r="G18" s="185">
        <v>14.788666169949579</v>
      </c>
    </row>
    <row r="19" spans="1:7" ht="12.95" x14ac:dyDescent="0.3">
      <c r="A19" s="183" t="s">
        <v>57</v>
      </c>
      <c r="B19" s="184">
        <v>12325</v>
      </c>
      <c r="C19" s="185">
        <v>0.52449531422482354</v>
      </c>
      <c r="D19" s="185">
        <v>-2.5306445235270858</v>
      </c>
      <c r="E19" s="185">
        <v>28.333333333333332</v>
      </c>
      <c r="F19" s="186"/>
      <c r="G19" s="185">
        <v>6.7114276690517425</v>
      </c>
    </row>
    <row r="20" spans="1:7" ht="12.95" x14ac:dyDescent="0.3">
      <c r="A20" s="183" t="s">
        <v>58</v>
      </c>
      <c r="B20" s="184">
        <v>101759</v>
      </c>
      <c r="C20" s="185">
        <v>4.3303950247629874</v>
      </c>
      <c r="D20" s="185">
        <v>1.4708228630688844</v>
      </c>
      <c r="E20" s="185">
        <v>15.31822971548999</v>
      </c>
      <c r="F20" s="186"/>
      <c r="G20" s="185">
        <v>19.738179476436539</v>
      </c>
    </row>
    <row r="21" spans="1:7" ht="12.95" x14ac:dyDescent="0.3">
      <c r="A21" s="183" t="s">
        <v>61</v>
      </c>
      <c r="B21" s="184">
        <v>320829</v>
      </c>
      <c r="C21" s="185">
        <v>13.65300666672908</v>
      </c>
      <c r="D21" s="185">
        <v>11.861942484170596</v>
      </c>
      <c r="E21" s="185">
        <v>30.102176768624506</v>
      </c>
      <c r="F21" s="186"/>
      <c r="G21" s="185">
        <v>24.904965250311868</v>
      </c>
    </row>
    <row r="22" spans="1:7" ht="12.95" x14ac:dyDescent="0.3">
      <c r="A22" s="183" t="s">
        <v>62</v>
      </c>
      <c r="B22" s="184">
        <v>119375</v>
      </c>
      <c r="C22" s="185">
        <v>5.0800509643479357</v>
      </c>
      <c r="D22" s="185">
        <v>-2.5947533760352495</v>
      </c>
      <c r="E22" s="185">
        <v>38.224463656740312</v>
      </c>
      <c r="F22" s="186"/>
      <c r="G22" s="185">
        <v>25.845681524911445</v>
      </c>
    </row>
    <row r="23" spans="1:7" ht="12.95" x14ac:dyDescent="0.3">
      <c r="A23" s="183" t="s">
        <v>63</v>
      </c>
      <c r="B23" s="184">
        <v>193616</v>
      </c>
      <c r="C23" s="185">
        <v>8.2394064713146804</v>
      </c>
      <c r="D23" s="185">
        <v>-1.8000152156822966</v>
      </c>
      <c r="E23" s="185">
        <v>19.227010923535254</v>
      </c>
      <c r="F23" s="186"/>
      <c r="G23" s="185">
        <v>35.651928930364797</v>
      </c>
    </row>
    <row r="24" spans="1:7" ht="12.95" x14ac:dyDescent="0.3">
      <c r="A24" s="183" t="s">
        <v>65</v>
      </c>
      <c r="B24" s="184">
        <v>387202</v>
      </c>
      <c r="C24" s="185">
        <v>16.477536280606909</v>
      </c>
      <c r="D24" s="185">
        <v>22.475304209750526</v>
      </c>
      <c r="E24" s="185">
        <v>29.57546593339444</v>
      </c>
      <c r="F24" s="186"/>
      <c r="G24" s="185">
        <v>28.849920834497532</v>
      </c>
    </row>
    <row r="25" spans="1:7" ht="12.95" x14ac:dyDescent="0.3">
      <c r="A25" s="183" t="s">
        <v>66</v>
      </c>
      <c r="B25" s="184">
        <v>171462</v>
      </c>
      <c r="C25" s="185">
        <v>7.2966341231332015</v>
      </c>
      <c r="D25" s="185">
        <v>13.961556867123942</v>
      </c>
      <c r="E25" s="185">
        <v>74.225974025974025</v>
      </c>
      <c r="F25" s="186"/>
      <c r="G25" s="185">
        <v>13.887104808108951</v>
      </c>
    </row>
    <row r="26" spans="1:7" ht="8.25" customHeight="1" x14ac:dyDescent="0.3">
      <c r="A26" s="183"/>
      <c r="B26" s="187"/>
      <c r="C26" s="185"/>
      <c r="D26" s="185"/>
      <c r="E26" s="185"/>
      <c r="F26" s="186"/>
      <c r="G26" s="185"/>
    </row>
    <row r="27" spans="1:7" ht="12.95" x14ac:dyDescent="0.3">
      <c r="A27" s="188" t="s">
        <v>136</v>
      </c>
      <c r="B27" s="189">
        <v>2349878</v>
      </c>
      <c r="C27" s="185">
        <v>100</v>
      </c>
      <c r="D27" s="185">
        <v>7.4686346795965006</v>
      </c>
      <c r="E27" s="185">
        <v>28.447852983547811</v>
      </c>
      <c r="F27" s="186"/>
      <c r="G27" s="185">
        <v>18.745999814763952</v>
      </c>
    </row>
    <row r="28" spans="1:7" ht="8.25" customHeight="1" x14ac:dyDescent="0.3">
      <c r="A28" s="183"/>
      <c r="B28" s="187"/>
      <c r="C28" s="185"/>
      <c r="D28" s="185"/>
      <c r="E28" s="185"/>
      <c r="F28" s="186"/>
      <c r="G28" s="185"/>
    </row>
    <row r="29" spans="1:7" ht="12.95" x14ac:dyDescent="0.3">
      <c r="A29" s="190" t="s">
        <v>137</v>
      </c>
      <c r="B29" s="191">
        <v>408194</v>
      </c>
      <c r="C29" s="185">
        <v>17.370859253118674</v>
      </c>
      <c r="D29" s="185">
        <v>5.8528514822728877</v>
      </c>
      <c r="E29" s="185">
        <v>24.035447211917798</v>
      </c>
      <c r="F29" s="186"/>
      <c r="G29" s="185">
        <v>9.1018918477780986</v>
      </c>
    </row>
    <row r="30" spans="1:7" ht="12.95" x14ac:dyDescent="0.3">
      <c r="A30" s="190" t="s">
        <v>138</v>
      </c>
      <c r="B30" s="191">
        <v>573784</v>
      </c>
      <c r="C30" s="185">
        <v>24.417608063056889</v>
      </c>
      <c r="D30" s="185">
        <v>2.9371452354811161</v>
      </c>
      <c r="E30" s="185">
        <v>33.326595806470351</v>
      </c>
      <c r="F30" s="186"/>
      <c r="G30" s="185">
        <v>27.762488145696647</v>
      </c>
    </row>
    <row r="31" spans="1:7" ht="12.95" x14ac:dyDescent="0.3">
      <c r="A31" s="190" t="s">
        <v>139</v>
      </c>
      <c r="B31" s="191">
        <v>1367900</v>
      </c>
      <c r="C31" s="185">
        <v>58.211532683824444</v>
      </c>
      <c r="D31" s="185">
        <v>10.00092478297756</v>
      </c>
      <c r="E31" s="185">
        <v>28.26064500134289</v>
      </c>
      <c r="F31" s="186"/>
      <c r="G31" s="185">
        <v>22.859746041072675</v>
      </c>
    </row>
    <row r="32" spans="1:7" ht="12.95" x14ac:dyDescent="0.3">
      <c r="A32" s="173"/>
      <c r="B32" s="27"/>
    </row>
    <row r="33" spans="1:1" ht="14.45" x14ac:dyDescent="0.3">
      <c r="A33" s="192" t="s">
        <v>302</v>
      </c>
    </row>
    <row r="34" spans="1:1" ht="14.45" x14ac:dyDescent="0.3">
      <c r="A34" s="192" t="s">
        <v>303</v>
      </c>
    </row>
    <row r="35" spans="1:1" ht="9.75" customHeight="1" x14ac:dyDescent="0.3">
      <c r="A35" s="193"/>
    </row>
    <row r="36" spans="1:1" ht="12.95" x14ac:dyDescent="0.3">
      <c r="A36" s="172" t="s">
        <v>145</v>
      </c>
    </row>
  </sheetData>
  <mergeCells count="1">
    <mergeCell ref="B3:E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6</vt:i4>
      </vt:variant>
    </vt:vector>
  </HeadingPairs>
  <TitlesOfParts>
    <vt:vector size="24" baseType="lpstr">
      <vt:lpstr>f1</vt:lpstr>
      <vt:lpstr>f2</vt:lpstr>
      <vt:lpstr>f3</vt:lpstr>
      <vt:lpstr>t1</vt:lpstr>
      <vt:lpstr>f4</vt:lpstr>
      <vt:lpstr>f5</vt:lpstr>
      <vt:lpstr>f6</vt:lpstr>
      <vt:lpstr>t2</vt:lpstr>
      <vt:lpstr>t3</vt:lpstr>
      <vt:lpstr>t4</vt:lpstr>
      <vt:lpstr>t5</vt:lpstr>
      <vt:lpstr>f7</vt:lpstr>
      <vt:lpstr>f8</vt:lpstr>
      <vt:lpstr>f 9 e 10</vt:lpstr>
      <vt:lpstr>t6</vt:lpstr>
      <vt:lpstr>t7</vt:lpstr>
      <vt:lpstr>f11</vt:lpstr>
      <vt:lpstr>f12</vt:lpstr>
      <vt:lpstr>'f 9 e 10'!Area_stampa</vt:lpstr>
      <vt:lpstr>'f11'!Area_stampa</vt:lpstr>
      <vt:lpstr>'f12'!Area_stampa</vt:lpstr>
      <vt:lpstr>'t5'!Area_stampa</vt:lpstr>
      <vt:lpstr>'t6'!Area_stampa</vt:lpstr>
      <vt:lpstr>'t7'!Area_stampa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iacobini</dc:creator>
  <cp:lastModifiedBy>iacobini</cp:lastModifiedBy>
  <cp:revision/>
  <dcterms:created xsi:type="dcterms:W3CDTF">2019-11-28T10:03:50Z</dcterms:created>
  <dcterms:modified xsi:type="dcterms:W3CDTF">2023-12-21T10:24:10Z</dcterms:modified>
</cp:coreProperties>
</file>